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documents\外部\全神奈川\"/>
    </mc:Choice>
  </mc:AlternateContent>
  <xr:revisionPtr revIDLastSave="0" documentId="13_ncr:1_{98223CF3-E8E5-4FDB-8B6E-768D9E06306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ummary" sheetId="1" r:id="rId1"/>
    <sheet name="2年以下" sheetId="2" r:id="rId2"/>
    <sheet name="34年" sheetId="3" r:id="rId3"/>
    <sheet name="56年" sheetId="4" r:id="rId4"/>
    <sheet name="中学" sheetId="5" r:id="rId5"/>
    <sheet name="高校一般" sheetId="6" r:id="rId6"/>
    <sheet name="管理用" sheetId="7" r:id="rId7"/>
  </sheets>
  <definedNames>
    <definedName name="_xlnm.Print_Area" localSheetId="1">'2年以下'!$A:$N</definedName>
    <definedName name="_xlnm.Print_Area" localSheetId="2">'34年'!$A:$N</definedName>
    <definedName name="_xlnm.Print_Area" localSheetId="3">'56年'!$A:$N</definedName>
    <definedName name="_xlnm.Print_Area" localSheetId="0">summary!$A:$AN</definedName>
    <definedName name="_xlnm.Print_Area" localSheetId="5">高校一般!$A:$N</definedName>
    <definedName name="_xlnm.Print_Area" localSheetId="4">中学!$A:$N</definedName>
  </definedNames>
  <calcPr calcId="191029"/>
</workbook>
</file>

<file path=xl/calcChain.xml><?xml version="1.0" encoding="utf-8"?>
<calcChain xmlns="http://schemas.openxmlformats.org/spreadsheetml/2006/main">
  <c r="B77" i="7" l="1"/>
  <c r="K77" i="7" s="1"/>
  <c r="C77" i="7"/>
  <c r="D77" i="7"/>
  <c r="E77" i="7"/>
  <c r="F77" i="7"/>
  <c r="G77" i="7"/>
  <c r="H77" i="7"/>
  <c r="B78" i="7"/>
  <c r="K78" i="7" s="1"/>
  <c r="C78" i="7"/>
  <c r="D78" i="7"/>
  <c r="E78" i="7"/>
  <c r="F78" i="7"/>
  <c r="G78" i="7"/>
  <c r="H78" i="7"/>
  <c r="B79" i="7"/>
  <c r="K79" i="7" s="1"/>
  <c r="C79" i="7"/>
  <c r="D79" i="7"/>
  <c r="E79" i="7"/>
  <c r="F79" i="7"/>
  <c r="G79" i="7"/>
  <c r="H79" i="7"/>
  <c r="O4" i="7"/>
  <c r="M78" i="7" s="1"/>
  <c r="B66" i="7"/>
  <c r="C66" i="7"/>
  <c r="D66" i="7"/>
  <c r="E66" i="7"/>
  <c r="F66" i="7"/>
  <c r="G66" i="7"/>
  <c r="H66" i="7"/>
  <c r="B67" i="7"/>
  <c r="C67" i="7"/>
  <c r="D67" i="7"/>
  <c r="E67" i="7"/>
  <c r="F67" i="7"/>
  <c r="G67" i="7"/>
  <c r="H67" i="7"/>
  <c r="B68" i="7"/>
  <c r="C68" i="7"/>
  <c r="D68" i="7"/>
  <c r="E68" i="7"/>
  <c r="F68" i="7"/>
  <c r="G68" i="7"/>
  <c r="H68" i="7"/>
  <c r="B69" i="7"/>
  <c r="C69" i="7"/>
  <c r="D69" i="7"/>
  <c r="E69" i="7"/>
  <c r="F69" i="7"/>
  <c r="G69" i="7"/>
  <c r="H69" i="7"/>
  <c r="B70" i="7"/>
  <c r="K70" i="7" s="1"/>
  <c r="C70" i="7"/>
  <c r="D70" i="7"/>
  <c r="E70" i="7"/>
  <c r="F70" i="7"/>
  <c r="G70" i="7"/>
  <c r="H70" i="7"/>
  <c r="B71" i="7"/>
  <c r="C71" i="7"/>
  <c r="D71" i="7"/>
  <c r="E71" i="7"/>
  <c r="F71" i="7"/>
  <c r="G71" i="7"/>
  <c r="H71" i="7"/>
  <c r="B72" i="7"/>
  <c r="K72" i="7" s="1"/>
  <c r="C72" i="7"/>
  <c r="D72" i="7"/>
  <c r="E72" i="7"/>
  <c r="F72" i="7"/>
  <c r="G72" i="7"/>
  <c r="H72" i="7"/>
  <c r="B73" i="7"/>
  <c r="K73" i="7" s="1"/>
  <c r="C73" i="7"/>
  <c r="D73" i="7"/>
  <c r="E73" i="7"/>
  <c r="F73" i="7"/>
  <c r="G73" i="7"/>
  <c r="H73" i="7"/>
  <c r="B74" i="7"/>
  <c r="K74" i="7" s="1"/>
  <c r="C74" i="7"/>
  <c r="D74" i="7"/>
  <c r="E74" i="7"/>
  <c r="F74" i="7"/>
  <c r="G74" i="7"/>
  <c r="H74" i="7"/>
  <c r="B75" i="7"/>
  <c r="K75" i="7" s="1"/>
  <c r="C75" i="7"/>
  <c r="D75" i="7"/>
  <c r="E75" i="7"/>
  <c r="F75" i="7"/>
  <c r="G75" i="7"/>
  <c r="H75" i="7"/>
  <c r="B76" i="7"/>
  <c r="K76" i="7" s="1"/>
  <c r="C76" i="7"/>
  <c r="D76" i="7"/>
  <c r="E76" i="7"/>
  <c r="F76" i="7"/>
  <c r="G76" i="7"/>
  <c r="H76" i="7"/>
  <c r="H65" i="7"/>
  <c r="G65" i="7"/>
  <c r="C65" i="7"/>
  <c r="D65" i="7"/>
  <c r="E65" i="7"/>
  <c r="F65" i="7"/>
  <c r="B65" i="7"/>
  <c r="B51" i="7"/>
  <c r="C51" i="7"/>
  <c r="D51" i="7"/>
  <c r="E51" i="7"/>
  <c r="F51" i="7"/>
  <c r="G51" i="7"/>
  <c r="H51" i="7"/>
  <c r="B52" i="7"/>
  <c r="C52" i="7"/>
  <c r="D52" i="7"/>
  <c r="E52" i="7"/>
  <c r="F52" i="7"/>
  <c r="G52" i="7"/>
  <c r="H52" i="7"/>
  <c r="B53" i="7"/>
  <c r="C53" i="7"/>
  <c r="D53" i="7"/>
  <c r="E53" i="7"/>
  <c r="F53" i="7"/>
  <c r="G53" i="7"/>
  <c r="H53" i="7"/>
  <c r="B54" i="7"/>
  <c r="K54" i="7" s="1"/>
  <c r="C54" i="7"/>
  <c r="D54" i="7"/>
  <c r="E54" i="7"/>
  <c r="F54" i="7"/>
  <c r="G54" i="7"/>
  <c r="H54" i="7"/>
  <c r="B55" i="7"/>
  <c r="K55" i="7" s="1"/>
  <c r="C55" i="7"/>
  <c r="D55" i="7"/>
  <c r="E55" i="7"/>
  <c r="F55" i="7"/>
  <c r="G55" i="7"/>
  <c r="H55" i="7"/>
  <c r="B56" i="7"/>
  <c r="K56" i="7" s="1"/>
  <c r="C56" i="7"/>
  <c r="D56" i="7"/>
  <c r="E56" i="7"/>
  <c r="F56" i="7"/>
  <c r="G56" i="7"/>
  <c r="H56" i="7"/>
  <c r="B57" i="7"/>
  <c r="K57" i="7" s="1"/>
  <c r="C57" i="7"/>
  <c r="D57" i="7"/>
  <c r="E57" i="7"/>
  <c r="F57" i="7"/>
  <c r="G57" i="7"/>
  <c r="H57" i="7"/>
  <c r="B58" i="7"/>
  <c r="K58" i="7" s="1"/>
  <c r="C58" i="7"/>
  <c r="D58" i="7"/>
  <c r="E58" i="7"/>
  <c r="F58" i="7"/>
  <c r="G58" i="7"/>
  <c r="H58" i="7"/>
  <c r="B59" i="7"/>
  <c r="K59" i="7" s="1"/>
  <c r="C59" i="7"/>
  <c r="D59" i="7"/>
  <c r="E59" i="7"/>
  <c r="F59" i="7"/>
  <c r="G59" i="7"/>
  <c r="H59" i="7"/>
  <c r="B60" i="7"/>
  <c r="K60" i="7" s="1"/>
  <c r="C60" i="7"/>
  <c r="D60" i="7"/>
  <c r="E60" i="7"/>
  <c r="F60" i="7"/>
  <c r="G60" i="7"/>
  <c r="H60" i="7"/>
  <c r="B61" i="7"/>
  <c r="K61" i="7" s="1"/>
  <c r="C61" i="7"/>
  <c r="D61" i="7"/>
  <c r="E61" i="7"/>
  <c r="F61" i="7"/>
  <c r="G61" i="7"/>
  <c r="H61" i="7"/>
  <c r="B62" i="7"/>
  <c r="K62" i="7" s="1"/>
  <c r="C62" i="7"/>
  <c r="D62" i="7"/>
  <c r="E62" i="7"/>
  <c r="F62" i="7"/>
  <c r="G62" i="7"/>
  <c r="H62" i="7"/>
  <c r="B63" i="7"/>
  <c r="K63" i="7" s="1"/>
  <c r="C63" i="7"/>
  <c r="D63" i="7"/>
  <c r="E63" i="7"/>
  <c r="F63" i="7"/>
  <c r="G63" i="7"/>
  <c r="H63" i="7"/>
  <c r="B64" i="7"/>
  <c r="K64" i="7" s="1"/>
  <c r="C64" i="7"/>
  <c r="D64" i="7"/>
  <c r="E64" i="7"/>
  <c r="F64" i="7"/>
  <c r="G64" i="7"/>
  <c r="H64" i="7"/>
  <c r="H50" i="7"/>
  <c r="G50" i="7"/>
  <c r="C50" i="7"/>
  <c r="D50" i="7"/>
  <c r="E50" i="7"/>
  <c r="F50" i="7"/>
  <c r="B50" i="7"/>
  <c r="B36" i="7"/>
  <c r="C36" i="7"/>
  <c r="D36" i="7"/>
  <c r="E36" i="7"/>
  <c r="F36" i="7"/>
  <c r="G36" i="7"/>
  <c r="H36" i="7"/>
  <c r="B37" i="7"/>
  <c r="C37" i="7"/>
  <c r="D37" i="7"/>
  <c r="E37" i="7"/>
  <c r="F37" i="7"/>
  <c r="G37" i="7"/>
  <c r="H37" i="7"/>
  <c r="B38" i="7"/>
  <c r="C38" i="7"/>
  <c r="D38" i="7"/>
  <c r="E38" i="7"/>
  <c r="F38" i="7"/>
  <c r="G38" i="7"/>
  <c r="H38" i="7"/>
  <c r="B39" i="7"/>
  <c r="C39" i="7"/>
  <c r="D39" i="7"/>
  <c r="E39" i="7"/>
  <c r="F39" i="7"/>
  <c r="G39" i="7"/>
  <c r="H39" i="7"/>
  <c r="B40" i="7"/>
  <c r="K40" i="7" s="1"/>
  <c r="C40" i="7"/>
  <c r="D40" i="7"/>
  <c r="E40" i="7"/>
  <c r="F40" i="7"/>
  <c r="G40" i="7"/>
  <c r="H40" i="7"/>
  <c r="B41" i="7"/>
  <c r="C41" i="7"/>
  <c r="D41" i="7"/>
  <c r="E41" i="7"/>
  <c r="F41" i="7"/>
  <c r="G41" i="7"/>
  <c r="H41" i="7"/>
  <c r="B42" i="7"/>
  <c r="K42" i="7" s="1"/>
  <c r="C42" i="7"/>
  <c r="D42" i="7"/>
  <c r="E42" i="7"/>
  <c r="F42" i="7"/>
  <c r="G42" i="7"/>
  <c r="H42" i="7"/>
  <c r="B43" i="7"/>
  <c r="K43" i="7" s="1"/>
  <c r="C43" i="7"/>
  <c r="D43" i="7"/>
  <c r="E43" i="7"/>
  <c r="F43" i="7"/>
  <c r="G43" i="7"/>
  <c r="H43" i="7"/>
  <c r="B44" i="7"/>
  <c r="K44" i="7" s="1"/>
  <c r="C44" i="7"/>
  <c r="D44" i="7"/>
  <c r="E44" i="7"/>
  <c r="F44" i="7"/>
  <c r="G44" i="7"/>
  <c r="H44" i="7"/>
  <c r="B45" i="7"/>
  <c r="K45" i="7" s="1"/>
  <c r="C45" i="7"/>
  <c r="D45" i="7"/>
  <c r="E45" i="7"/>
  <c r="F45" i="7"/>
  <c r="G45" i="7"/>
  <c r="H45" i="7"/>
  <c r="B46" i="7"/>
  <c r="K46" i="7" s="1"/>
  <c r="C46" i="7"/>
  <c r="D46" i="7"/>
  <c r="E46" i="7"/>
  <c r="F46" i="7"/>
  <c r="G46" i="7"/>
  <c r="H46" i="7"/>
  <c r="B47" i="7"/>
  <c r="K47" i="7" s="1"/>
  <c r="C47" i="7"/>
  <c r="D47" i="7"/>
  <c r="E47" i="7"/>
  <c r="F47" i="7"/>
  <c r="G47" i="7"/>
  <c r="H47" i="7"/>
  <c r="B48" i="7"/>
  <c r="K48" i="7" s="1"/>
  <c r="C48" i="7"/>
  <c r="D48" i="7"/>
  <c r="E48" i="7"/>
  <c r="F48" i="7"/>
  <c r="G48" i="7"/>
  <c r="H48" i="7"/>
  <c r="B49" i="7"/>
  <c r="K49" i="7" s="1"/>
  <c r="C49" i="7"/>
  <c r="D49" i="7"/>
  <c r="E49" i="7"/>
  <c r="F49" i="7"/>
  <c r="G49" i="7"/>
  <c r="H49" i="7"/>
  <c r="H35" i="7"/>
  <c r="G35" i="7"/>
  <c r="C35" i="7"/>
  <c r="D35" i="7"/>
  <c r="E35" i="7"/>
  <c r="F35" i="7"/>
  <c r="B35" i="7"/>
  <c r="B21" i="7"/>
  <c r="C21" i="7"/>
  <c r="D21" i="7"/>
  <c r="E21" i="7"/>
  <c r="F21" i="7"/>
  <c r="G21" i="7"/>
  <c r="H21" i="7"/>
  <c r="B22" i="7"/>
  <c r="C22" i="7"/>
  <c r="D22" i="7"/>
  <c r="E22" i="7"/>
  <c r="F22" i="7"/>
  <c r="G22" i="7"/>
  <c r="H22" i="7"/>
  <c r="B23" i="7"/>
  <c r="C23" i="7"/>
  <c r="D23" i="7"/>
  <c r="E23" i="7"/>
  <c r="F23" i="7"/>
  <c r="G23" i="7"/>
  <c r="H23" i="7"/>
  <c r="B24" i="7"/>
  <c r="C24" i="7"/>
  <c r="D24" i="7"/>
  <c r="E24" i="7"/>
  <c r="F24" i="7"/>
  <c r="G24" i="7"/>
  <c r="H24" i="7"/>
  <c r="B25" i="7"/>
  <c r="C25" i="7"/>
  <c r="D25" i="7"/>
  <c r="E25" i="7"/>
  <c r="F25" i="7"/>
  <c r="G25" i="7"/>
  <c r="H25" i="7"/>
  <c r="B26" i="7"/>
  <c r="C26" i="7"/>
  <c r="D26" i="7"/>
  <c r="E26" i="7"/>
  <c r="F26" i="7"/>
  <c r="G26" i="7"/>
  <c r="H26" i="7"/>
  <c r="B27" i="7"/>
  <c r="C27" i="7"/>
  <c r="D27" i="7"/>
  <c r="E27" i="7"/>
  <c r="F27" i="7"/>
  <c r="G27" i="7"/>
  <c r="H27" i="7"/>
  <c r="B28" i="7"/>
  <c r="C28" i="7"/>
  <c r="D28" i="7"/>
  <c r="E28" i="7"/>
  <c r="F28" i="7"/>
  <c r="G28" i="7"/>
  <c r="H28" i="7"/>
  <c r="B29" i="7"/>
  <c r="C29" i="7"/>
  <c r="D29" i="7"/>
  <c r="E29" i="7"/>
  <c r="F29" i="7"/>
  <c r="G29" i="7"/>
  <c r="H29" i="7"/>
  <c r="B30" i="7"/>
  <c r="K30" i="7" s="1"/>
  <c r="C30" i="7"/>
  <c r="D30" i="7"/>
  <c r="E30" i="7"/>
  <c r="F30" i="7"/>
  <c r="G30" i="7"/>
  <c r="H30" i="7"/>
  <c r="B31" i="7"/>
  <c r="K31" i="7" s="1"/>
  <c r="C31" i="7"/>
  <c r="D31" i="7"/>
  <c r="E31" i="7"/>
  <c r="F31" i="7"/>
  <c r="G31" i="7"/>
  <c r="H31" i="7"/>
  <c r="B32" i="7"/>
  <c r="K32" i="7" s="1"/>
  <c r="C32" i="7"/>
  <c r="D32" i="7"/>
  <c r="E32" i="7"/>
  <c r="F32" i="7"/>
  <c r="G32" i="7"/>
  <c r="H32" i="7"/>
  <c r="B33" i="7"/>
  <c r="K33" i="7" s="1"/>
  <c r="C33" i="7"/>
  <c r="D33" i="7"/>
  <c r="E33" i="7"/>
  <c r="F33" i="7"/>
  <c r="G33" i="7"/>
  <c r="H33" i="7"/>
  <c r="B34" i="7"/>
  <c r="K34" i="7" s="1"/>
  <c r="C34" i="7"/>
  <c r="D34" i="7"/>
  <c r="E34" i="7"/>
  <c r="F34" i="7"/>
  <c r="G34" i="7"/>
  <c r="H34" i="7"/>
  <c r="H20" i="7"/>
  <c r="G20" i="7"/>
  <c r="C20" i="7"/>
  <c r="D20" i="7"/>
  <c r="E20" i="7"/>
  <c r="F20" i="7"/>
  <c r="B20" i="7"/>
  <c r="B6" i="7"/>
  <c r="C6" i="7"/>
  <c r="D6" i="7"/>
  <c r="E6" i="7"/>
  <c r="F6" i="7"/>
  <c r="G6" i="7"/>
  <c r="H6" i="7"/>
  <c r="B7" i="7"/>
  <c r="K7" i="7" s="1"/>
  <c r="C7" i="7"/>
  <c r="D7" i="7"/>
  <c r="E7" i="7"/>
  <c r="F7" i="7"/>
  <c r="G7" i="7"/>
  <c r="H7" i="7"/>
  <c r="B8" i="7"/>
  <c r="K8" i="7" s="1"/>
  <c r="C8" i="7"/>
  <c r="D8" i="7"/>
  <c r="E8" i="7"/>
  <c r="F8" i="7"/>
  <c r="G8" i="7"/>
  <c r="H8" i="7"/>
  <c r="B9" i="7"/>
  <c r="C9" i="7"/>
  <c r="D9" i="7"/>
  <c r="E9" i="7"/>
  <c r="F9" i="7"/>
  <c r="G9" i="7"/>
  <c r="H9" i="7"/>
  <c r="B10" i="7"/>
  <c r="K10" i="7" s="1"/>
  <c r="C10" i="7"/>
  <c r="D10" i="7"/>
  <c r="E10" i="7"/>
  <c r="F10" i="7"/>
  <c r="G10" i="7"/>
  <c r="H10" i="7"/>
  <c r="B11" i="7"/>
  <c r="K11" i="7" s="1"/>
  <c r="C11" i="7"/>
  <c r="D11" i="7"/>
  <c r="E11" i="7"/>
  <c r="F11" i="7"/>
  <c r="G11" i="7"/>
  <c r="H11" i="7"/>
  <c r="B12" i="7"/>
  <c r="K12" i="7" s="1"/>
  <c r="C12" i="7"/>
  <c r="D12" i="7"/>
  <c r="E12" i="7"/>
  <c r="F12" i="7"/>
  <c r="G12" i="7"/>
  <c r="H12" i="7"/>
  <c r="B13" i="7"/>
  <c r="K13" i="7" s="1"/>
  <c r="C13" i="7"/>
  <c r="D13" i="7"/>
  <c r="E13" i="7"/>
  <c r="F13" i="7"/>
  <c r="G13" i="7"/>
  <c r="H13" i="7"/>
  <c r="B14" i="7"/>
  <c r="K14" i="7" s="1"/>
  <c r="C14" i="7"/>
  <c r="D14" i="7"/>
  <c r="E14" i="7"/>
  <c r="F14" i="7"/>
  <c r="G14" i="7"/>
  <c r="H14" i="7"/>
  <c r="B15" i="7"/>
  <c r="K15" i="7" s="1"/>
  <c r="C15" i="7"/>
  <c r="D15" i="7"/>
  <c r="E15" i="7"/>
  <c r="F15" i="7"/>
  <c r="G15" i="7"/>
  <c r="H15" i="7"/>
  <c r="B16" i="7"/>
  <c r="K16" i="7" s="1"/>
  <c r="C16" i="7"/>
  <c r="D16" i="7"/>
  <c r="E16" i="7"/>
  <c r="F16" i="7"/>
  <c r="G16" i="7"/>
  <c r="H16" i="7"/>
  <c r="B17" i="7"/>
  <c r="K17" i="7" s="1"/>
  <c r="C17" i="7"/>
  <c r="D17" i="7"/>
  <c r="E17" i="7"/>
  <c r="F17" i="7"/>
  <c r="G17" i="7"/>
  <c r="H17" i="7"/>
  <c r="B18" i="7"/>
  <c r="K18" i="7" s="1"/>
  <c r="C18" i="7"/>
  <c r="D18" i="7"/>
  <c r="E18" i="7"/>
  <c r="F18" i="7"/>
  <c r="G18" i="7"/>
  <c r="H18" i="7"/>
  <c r="B19" i="7"/>
  <c r="K19" i="7" s="1"/>
  <c r="C19" i="7"/>
  <c r="D19" i="7"/>
  <c r="E19" i="7"/>
  <c r="F19" i="7"/>
  <c r="G19" i="7"/>
  <c r="H19" i="7"/>
  <c r="H5" i="7"/>
  <c r="G5" i="7"/>
  <c r="F5" i="7"/>
  <c r="C5" i="7"/>
  <c r="D5" i="7"/>
  <c r="E5" i="7"/>
  <c r="B5" i="7"/>
  <c r="C3" i="6"/>
  <c r="C3" i="5"/>
  <c r="C3" i="4"/>
  <c r="C3" i="3"/>
  <c r="C3" i="2"/>
  <c r="Y2" i="7"/>
  <c r="X2" i="7"/>
  <c r="W2" i="7"/>
  <c r="O2" i="7"/>
  <c r="N2" i="7"/>
  <c r="M2" i="7"/>
  <c r="L2" i="7"/>
  <c r="K2" i="7"/>
  <c r="J2" i="7"/>
  <c r="I2" i="7"/>
  <c r="H2" i="7"/>
  <c r="G2" i="7"/>
  <c r="F2" i="7"/>
  <c r="E2" i="7"/>
  <c r="D2" i="7"/>
  <c r="C2" i="7"/>
  <c r="B2" i="7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AS12" i="1"/>
  <c r="AS11" i="1"/>
  <c r="AS10" i="1"/>
  <c r="AS9" i="1"/>
  <c r="AS8" i="1"/>
  <c r="AS7" i="1"/>
  <c r="AS6" i="1"/>
  <c r="AS5" i="1"/>
  <c r="AB12" i="1"/>
  <c r="T2" i="7" s="1"/>
  <c r="W12" i="1"/>
  <c r="S2" i="7" s="1"/>
  <c r="R12" i="1"/>
  <c r="R2" i="7" s="1"/>
  <c r="M12" i="1"/>
  <c r="Q2" i="7" s="1"/>
  <c r="H12" i="1"/>
  <c r="P2" i="7" s="1"/>
  <c r="I3" i="6"/>
  <c r="I3" i="5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7" i="4"/>
  <c r="I3" i="4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7" i="3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7" i="2"/>
  <c r="I3" i="3"/>
  <c r="I3" i="2"/>
  <c r="A23" i="1" l="1"/>
  <c r="U22" i="6"/>
  <c r="M5" i="7"/>
  <c r="M73" i="7"/>
  <c r="M69" i="7"/>
  <c r="M65" i="7"/>
  <c r="M61" i="7"/>
  <c r="M57" i="7"/>
  <c r="M53" i="7"/>
  <c r="M49" i="7"/>
  <c r="M45" i="7"/>
  <c r="M41" i="7"/>
  <c r="M37" i="7"/>
  <c r="M33" i="7"/>
  <c r="M29" i="7"/>
  <c r="M25" i="7"/>
  <c r="M21" i="7"/>
  <c r="M17" i="7"/>
  <c r="M13" i="7"/>
  <c r="M9" i="7"/>
  <c r="M79" i="7"/>
  <c r="M74" i="7"/>
  <c r="M70" i="7"/>
  <c r="M66" i="7"/>
  <c r="M62" i="7"/>
  <c r="M58" i="7"/>
  <c r="M54" i="7"/>
  <c r="M50" i="7"/>
  <c r="M46" i="7"/>
  <c r="M42" i="7"/>
  <c r="M38" i="7"/>
  <c r="M34" i="7"/>
  <c r="M30" i="7"/>
  <c r="M26" i="7"/>
  <c r="M22" i="7"/>
  <c r="M18" i="7"/>
  <c r="M14" i="7"/>
  <c r="M10" i="7"/>
  <c r="M6" i="7"/>
  <c r="M75" i="7"/>
  <c r="M71" i="7"/>
  <c r="M67" i="7"/>
  <c r="M63" i="7"/>
  <c r="M59" i="7"/>
  <c r="M55" i="7"/>
  <c r="M51" i="7"/>
  <c r="M47" i="7"/>
  <c r="M43" i="7"/>
  <c r="M39" i="7"/>
  <c r="M35" i="7"/>
  <c r="M31" i="7"/>
  <c r="M27" i="7"/>
  <c r="M23" i="7"/>
  <c r="M19" i="7"/>
  <c r="M15" i="7"/>
  <c r="M11" i="7"/>
  <c r="M7" i="7"/>
  <c r="M77" i="7"/>
  <c r="M76" i="7"/>
  <c r="M72" i="7"/>
  <c r="M68" i="7"/>
  <c r="M64" i="7"/>
  <c r="M60" i="7"/>
  <c r="M56" i="7"/>
  <c r="M52" i="7"/>
  <c r="M48" i="7"/>
  <c r="M44" i="7"/>
  <c r="M40" i="7"/>
  <c r="M36" i="7"/>
  <c r="M32" i="7"/>
  <c r="M28" i="7"/>
  <c r="M24" i="7"/>
  <c r="M20" i="7"/>
  <c r="M16" i="7"/>
  <c r="M12" i="7"/>
  <c r="M8" i="7"/>
  <c r="J5" i="7"/>
  <c r="K5" i="7" s="1"/>
  <c r="U22" i="4"/>
  <c r="U22" i="3"/>
  <c r="U22" i="2"/>
  <c r="U22" i="5"/>
  <c r="AJ12" i="1"/>
  <c r="O13" i="1" s="1"/>
  <c r="J6" i="7" l="1"/>
  <c r="V2" i="7"/>
  <c r="U2" i="7"/>
  <c r="A24" i="1"/>
  <c r="L13" i="1"/>
  <c r="J7" i="7" l="1"/>
  <c r="J8" i="7" s="1"/>
  <c r="J9" i="7" s="1"/>
  <c r="K6" i="7"/>
  <c r="J10" i="7" l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K9" i="7"/>
  <c r="K20" i="7"/>
  <c r="K21" i="7" l="1"/>
  <c r="J22" i="7"/>
  <c r="K22" i="7" l="1"/>
  <c r="J23" i="7"/>
  <c r="K23" i="7" l="1"/>
  <c r="J24" i="7"/>
  <c r="K24" i="7" l="1"/>
  <c r="J25" i="7"/>
  <c r="J26" i="7" l="1"/>
  <c r="K25" i="7"/>
  <c r="J27" i="7" l="1"/>
  <c r="K26" i="7"/>
  <c r="J28" i="7" l="1"/>
  <c r="K27" i="7"/>
  <c r="J29" i="7" l="1"/>
  <c r="K28" i="7"/>
  <c r="J30" i="7" l="1"/>
  <c r="J31" i="7" s="1"/>
  <c r="J32" i="7" s="1"/>
  <c r="J33" i="7" s="1"/>
  <c r="J34" i="7" s="1"/>
  <c r="J35" i="7" s="1"/>
  <c r="K29" i="7"/>
  <c r="K35" i="7" l="1"/>
  <c r="J36" i="7"/>
  <c r="K36" i="7" l="1"/>
  <c r="J37" i="7"/>
  <c r="K37" i="7" l="1"/>
  <c r="J38" i="7"/>
  <c r="J39" i="7" l="1"/>
  <c r="K38" i="7"/>
  <c r="J40" i="7" l="1"/>
  <c r="J41" i="7" s="1"/>
  <c r="K39" i="7"/>
  <c r="J42" i="7" l="1"/>
  <c r="J43" i="7" s="1"/>
  <c r="J44" i="7" s="1"/>
  <c r="J45" i="7" s="1"/>
  <c r="J46" i="7" s="1"/>
  <c r="J47" i="7" s="1"/>
  <c r="J48" i="7" s="1"/>
  <c r="J49" i="7" s="1"/>
  <c r="J50" i="7" s="1"/>
  <c r="K50" i="7" s="1"/>
  <c r="K41" i="7"/>
  <c r="J51" i="7" l="1"/>
  <c r="J52" i="7" s="1"/>
  <c r="K51" i="7"/>
  <c r="K52" i="7" l="1"/>
  <c r="J53" i="7"/>
  <c r="J54" i="7" l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K65" i="7" s="1"/>
  <c r="K53" i="7"/>
  <c r="J66" i="7" l="1"/>
  <c r="J67" i="7" s="1"/>
  <c r="K66" i="7" l="1"/>
  <c r="J68" i="7"/>
  <c r="K67" i="7"/>
  <c r="J69" i="7" l="1"/>
  <c r="K68" i="7"/>
  <c r="J70" i="7" l="1"/>
  <c r="J71" i="7" s="1"/>
  <c r="K69" i="7"/>
  <c r="J72" i="7" l="1"/>
  <c r="J73" i="7" s="1"/>
  <c r="J74" i="7" s="1"/>
  <c r="J75" i="7" s="1"/>
  <c r="J76" i="7" s="1"/>
  <c r="J77" i="7" s="1"/>
  <c r="J78" i="7" s="1"/>
  <c r="J79" i="7" s="1"/>
  <c r="K71" i="7"/>
  <c r="R15" i="7" s="1"/>
  <c r="R5" i="7"/>
  <c r="V5" i="7"/>
  <c r="P5" i="7"/>
  <c r="S7" i="7"/>
  <c r="Q8" i="7"/>
  <c r="T5" i="7"/>
  <c r="U6" i="7"/>
  <c r="N5" i="7"/>
  <c r="R8" i="7"/>
  <c r="R7" i="7"/>
  <c r="Q6" i="7"/>
  <c r="S5" i="7"/>
  <c r="Q5" i="7"/>
  <c r="Q7" i="7"/>
  <c r="N7" i="7"/>
  <c r="R6" i="7"/>
  <c r="N10" i="7"/>
  <c r="R10" i="7"/>
  <c r="R11" i="7"/>
  <c r="N11" i="7"/>
  <c r="T9" i="7"/>
  <c r="T11" i="7"/>
  <c r="N12" i="7"/>
  <c r="R9" i="7"/>
  <c r="U15" i="7"/>
  <c r="V13" i="7"/>
  <c r="U13" i="7"/>
  <c r="S14" i="7"/>
  <c r="T19" i="7"/>
  <c r="Q13" i="7"/>
  <c r="P15" i="7"/>
  <c r="N19" i="7"/>
  <c r="T16" i="7"/>
  <c r="U18" i="7"/>
  <c r="U44" i="7"/>
  <c r="V25" i="7"/>
  <c r="P50" i="7"/>
  <c r="S43" i="7"/>
  <c r="V39" i="7"/>
  <c r="P35" i="7"/>
  <c r="U54" i="7"/>
  <c r="N66" i="7"/>
  <c r="T34" i="7"/>
  <c r="U36" i="7"/>
  <c r="U46" i="7"/>
  <c r="S49" i="7"/>
  <c r="N65" i="7"/>
  <c r="S69" i="7"/>
  <c r="T37" i="7"/>
  <c r="R23" i="7"/>
  <c r="N77" i="7"/>
  <c r="Q39" i="7"/>
  <c r="N78" i="7"/>
  <c r="P38" i="7"/>
  <c r="R68" i="7"/>
  <c r="S53" i="7"/>
  <c r="R46" i="7"/>
  <c r="T24" i="7"/>
  <c r="S62" i="7"/>
  <c r="S63" i="7"/>
  <c r="N52" i="7"/>
  <c r="T45" i="7"/>
  <c r="U23" i="7"/>
  <c r="N45" i="7"/>
  <c r="P61" i="7"/>
  <c r="N58" i="7"/>
  <c r="R24" i="7"/>
  <c r="U24" i="7"/>
  <c r="P22" i="7"/>
  <c r="P42" i="7"/>
  <c r="N32" i="7"/>
  <c r="P65" i="7"/>
  <c r="V21" i="7"/>
  <c r="U33" i="7"/>
  <c r="S60" i="7"/>
  <c r="S74" i="7"/>
  <c r="P67" i="7"/>
  <c r="V27" i="7"/>
  <c r="T42" i="7"/>
  <c r="S22" i="7"/>
  <c r="V79" i="7"/>
  <c r="P69" i="7"/>
  <c r="V64" i="7"/>
  <c r="T78" i="7"/>
  <c r="S33" i="7"/>
  <c r="N67" i="7"/>
  <c r="P51" i="7"/>
  <c r="V73" i="7"/>
  <c r="N31" i="7"/>
  <c r="N51" i="7"/>
  <c r="Q64" i="7"/>
  <c r="S34" i="7"/>
  <c r="R70" i="7"/>
  <c r="U61" i="7"/>
  <c r="P48" i="7"/>
  <c r="P32" i="7"/>
  <c r="Q41" i="7"/>
  <c r="T44" i="7"/>
  <c r="N79" i="7"/>
  <c r="Q52" i="7"/>
  <c r="S75" i="7"/>
  <c r="S52" i="7"/>
  <c r="T68" i="7"/>
  <c r="P63" i="7"/>
  <c r="V76" i="7"/>
  <c r="P70" i="7"/>
  <c r="T40" i="7"/>
  <c r="P46" i="7"/>
  <c r="S68" i="7"/>
  <c r="U20" i="7"/>
  <c r="V68" i="7"/>
  <c r="Q42" i="7"/>
  <c r="N76" i="7"/>
  <c r="Q49" i="7"/>
  <c r="N37" i="7"/>
  <c r="T35" i="7"/>
  <c r="P25" i="7"/>
  <c r="V65" i="7"/>
  <c r="T21" i="7"/>
  <c r="Q78" i="7"/>
  <c r="P75" i="7"/>
  <c r="U71" i="7"/>
  <c r="N53" i="7"/>
  <c r="T20" i="7"/>
  <c r="T56" i="7"/>
  <c r="U32" i="7"/>
  <c r="V50" i="7"/>
  <c r="Q29" i="7"/>
  <c r="Q43" i="7"/>
  <c r="N41" i="7"/>
  <c r="P57" i="7"/>
  <c r="T49" i="7"/>
  <c r="S24" i="7"/>
  <c r="P44" i="7"/>
  <c r="U73" i="7"/>
  <c r="P45" i="7"/>
  <c r="V37" i="7"/>
  <c r="S79" i="7"/>
  <c r="N38" i="7"/>
  <c r="V40" i="7"/>
  <c r="T53" i="7"/>
  <c r="N60" i="7"/>
  <c r="V43" i="7"/>
  <c r="S39" i="7"/>
  <c r="R45" i="7"/>
  <c r="U43" i="7"/>
  <c r="U39" i="7"/>
  <c r="P31" i="7"/>
  <c r="N30" i="7"/>
  <c r="R73" i="7"/>
  <c r="R22" i="7"/>
  <c r="Q34" i="7"/>
  <c r="P55" i="7"/>
  <c r="T67" i="7"/>
  <c r="Q33" i="7"/>
  <c r="S65" i="7"/>
  <c r="T77" i="7"/>
  <c r="U52" i="7"/>
  <c r="V48" i="7"/>
  <c r="N49" i="7"/>
  <c r="N42" i="7"/>
  <c r="S61" i="7"/>
  <c r="P29" i="7"/>
  <c r="N22" i="7"/>
  <c r="P26" i="7"/>
  <c r="R55" i="7"/>
  <c r="Q47" i="7"/>
  <c r="R67" i="7"/>
  <c r="N46" i="7"/>
  <c r="R66" i="7"/>
  <c r="Q46" i="7"/>
  <c r="N34" i="7"/>
  <c r="U50" i="7"/>
  <c r="P20" i="7"/>
  <c r="S58" i="7"/>
  <c r="N69" i="7"/>
  <c r="R37" i="7"/>
  <c r="R43" i="7"/>
  <c r="S48" i="7"/>
  <c r="P71" i="7"/>
  <c r="T48" i="7"/>
  <c r="Q36" i="7"/>
  <c r="Q25" i="7"/>
  <c r="Q32" i="7"/>
  <c r="S29" i="7"/>
  <c r="S59" i="7"/>
  <c r="S67" i="7"/>
  <c r="T69" i="7"/>
  <c r="U41" i="7"/>
  <c r="V42" i="7"/>
  <c r="V30" i="7"/>
  <c r="N27" i="7"/>
  <c r="R48" i="7"/>
  <c r="S54" i="7"/>
  <c r="R60" i="7"/>
  <c r="Q63" i="7"/>
  <c r="V75" i="7"/>
  <c r="N59" i="7"/>
  <c r="T58" i="7"/>
  <c r="P74" i="7"/>
  <c r="R78" i="7"/>
  <c r="R25" i="7"/>
  <c r="U21" i="7"/>
  <c r="T27" i="7"/>
  <c r="S25" i="7"/>
  <c r="N62" i="7"/>
  <c r="T25" i="7"/>
  <c r="U42" i="7"/>
  <c r="U31" i="7"/>
  <c r="V9" i="7" l="1"/>
  <c r="N6" i="7"/>
  <c r="N40" i="7"/>
  <c r="Q51" i="7"/>
  <c r="T60" i="7"/>
  <c r="N75" i="7"/>
  <c r="N73" i="7"/>
  <c r="N61" i="7"/>
  <c r="V20" i="7"/>
  <c r="X20" i="7" s="1"/>
  <c r="U57" i="7"/>
  <c r="R35" i="7"/>
  <c r="Q70" i="7"/>
  <c r="V55" i="7"/>
  <c r="V62" i="7"/>
  <c r="P28" i="7"/>
  <c r="Q59" i="7"/>
  <c r="N44" i="7"/>
  <c r="P21" i="7"/>
  <c r="T46" i="7"/>
  <c r="U34" i="7"/>
  <c r="S50" i="7"/>
  <c r="N18" i="7"/>
  <c r="Q12" i="7"/>
  <c r="P8" i="7"/>
  <c r="S6" i="7"/>
  <c r="P6" i="7"/>
  <c r="N70" i="7"/>
  <c r="R74" i="7"/>
  <c r="U27" i="7"/>
  <c r="Y27" i="7" s="1"/>
  <c r="P79" i="7"/>
  <c r="V66" i="7"/>
  <c r="V70" i="7"/>
  <c r="R65" i="7"/>
  <c r="Q62" i="7"/>
  <c r="V61" i="7"/>
  <c r="Z61" i="7" s="1"/>
  <c r="T26" i="7"/>
  <c r="U26" i="7"/>
  <c r="R29" i="7"/>
  <c r="S42" i="7"/>
  <c r="U48" i="7"/>
  <c r="X48" i="7" s="1"/>
  <c r="Q24" i="7"/>
  <c r="S55" i="7"/>
  <c r="T33" i="7"/>
  <c r="T52" i="7"/>
  <c r="S41" i="7"/>
  <c r="S19" i="7"/>
  <c r="S11" i="7"/>
  <c r="T6" i="7"/>
  <c r="V6" i="7"/>
  <c r="V31" i="7"/>
  <c r="T41" i="7"/>
  <c r="V45" i="7"/>
  <c r="V32" i="7"/>
  <c r="Z32" i="7" s="1"/>
  <c r="Q21" i="7"/>
  <c r="V59" i="7"/>
  <c r="R61" i="7"/>
  <c r="S56" i="7"/>
  <c r="N55" i="7"/>
  <c r="N21" i="7"/>
  <c r="R63" i="7"/>
  <c r="P27" i="7"/>
  <c r="V38" i="7"/>
  <c r="R32" i="7"/>
  <c r="T64" i="7"/>
  <c r="R47" i="7"/>
  <c r="T59" i="7"/>
  <c r="R50" i="7"/>
  <c r="V71" i="7"/>
  <c r="Y71" i="7" s="1"/>
  <c r="S17" i="7"/>
  <c r="N16" i="7"/>
  <c r="U5" i="7"/>
  <c r="X5" i="7" s="1"/>
  <c r="T7" i="7"/>
  <c r="U58" i="7"/>
  <c r="U65" i="7"/>
  <c r="W65" i="7" s="1"/>
  <c r="S23" i="7"/>
  <c r="R26" i="7"/>
  <c r="V23" i="7"/>
  <c r="Y23" i="7" s="1"/>
  <c r="Q45" i="7"/>
  <c r="T72" i="7"/>
  <c r="P33" i="7"/>
  <c r="R30" i="7"/>
  <c r="Q23" i="7"/>
  <c r="P36" i="7"/>
  <c r="R58" i="7"/>
  <c r="U64" i="7"/>
  <c r="Y64" i="7" s="1"/>
  <c r="Q69" i="7"/>
  <c r="R20" i="7"/>
  <c r="N56" i="7"/>
  <c r="P52" i="7"/>
  <c r="R54" i="7"/>
  <c r="T75" i="7"/>
  <c r="S57" i="7"/>
  <c r="S26" i="7"/>
  <c r="R44" i="7"/>
  <c r="R18" i="7"/>
  <c r="T10" i="7"/>
  <c r="U7" i="7"/>
  <c r="V7" i="7"/>
  <c r="S8" i="7"/>
  <c r="Q20" i="7"/>
  <c r="N48" i="7"/>
  <c r="R52" i="7"/>
  <c r="U79" i="7"/>
  <c r="Z79" i="7" s="1"/>
  <c r="P62" i="7"/>
  <c r="U51" i="7"/>
  <c r="V52" i="7"/>
  <c r="Y52" i="7" s="1"/>
  <c r="U78" i="7"/>
  <c r="R79" i="7"/>
  <c r="V35" i="7"/>
  <c r="U40" i="7"/>
  <c r="Y40" i="7" s="1"/>
  <c r="V44" i="7"/>
  <c r="Y44" i="7" s="1"/>
  <c r="R33" i="7"/>
  <c r="U37" i="7"/>
  <c r="X37" i="7" s="1"/>
  <c r="V46" i="7"/>
  <c r="Z46" i="7" s="1"/>
  <c r="U22" i="7"/>
  <c r="Q65" i="7"/>
  <c r="U49" i="7"/>
  <c r="N64" i="7"/>
  <c r="S28" i="7"/>
  <c r="P54" i="7"/>
  <c r="Q66" i="7"/>
  <c r="V47" i="7"/>
  <c r="P66" i="7"/>
  <c r="V57" i="7"/>
  <c r="S18" i="7"/>
  <c r="T13" i="7"/>
  <c r="U9" i="7"/>
  <c r="X9" i="7" s="1"/>
  <c r="P7" i="7"/>
  <c r="V8" i="7"/>
  <c r="T47" i="7"/>
  <c r="S77" i="7"/>
  <c r="R21" i="7"/>
  <c r="U55" i="7"/>
  <c r="X55" i="7" s="1"/>
  <c r="N36" i="7"/>
  <c r="V26" i="7"/>
  <c r="X26" i="7" s="1"/>
  <c r="R75" i="7"/>
  <c r="U38" i="7"/>
  <c r="N24" i="7"/>
  <c r="Q37" i="7"/>
  <c r="R72" i="7"/>
  <c r="S32" i="7"/>
  <c r="T28" i="7"/>
  <c r="Q74" i="7"/>
  <c r="N63" i="7"/>
  <c r="Q58" i="7"/>
  <c r="P49" i="7"/>
  <c r="P64" i="7"/>
  <c r="Q28" i="7"/>
  <c r="Q73" i="7"/>
  <c r="N39" i="7"/>
  <c r="S30" i="7"/>
  <c r="P76" i="7"/>
  <c r="Q68" i="7"/>
  <c r="N43" i="7"/>
  <c r="Q19" i="7"/>
  <c r="S13" i="7"/>
  <c r="V11" i="7"/>
  <c r="U16" i="7"/>
  <c r="Q15" i="7"/>
  <c r="P9" i="7"/>
  <c r="V10" i="7"/>
  <c r="P18" i="7"/>
  <c r="P10" i="7"/>
  <c r="N9" i="7"/>
  <c r="P11" i="7"/>
  <c r="T15" i="7"/>
  <c r="Q9" i="7"/>
  <c r="P12" i="7"/>
  <c r="V14" i="7"/>
  <c r="S15" i="7"/>
  <c r="U11" i="7"/>
  <c r="R76" i="7"/>
  <c r="S20" i="7"/>
  <c r="P30" i="7"/>
  <c r="N20" i="7"/>
  <c r="U67" i="7"/>
  <c r="Q18" i="7"/>
  <c r="V16" i="7"/>
  <c r="Y16" i="7" s="1"/>
  <c r="R13" i="7"/>
  <c r="S9" i="7"/>
  <c r="Q10" i="7"/>
  <c r="N8" i="7"/>
  <c r="U8" i="7"/>
  <c r="Q72" i="7"/>
  <c r="R38" i="7"/>
  <c r="P60" i="7"/>
  <c r="Q26" i="7"/>
  <c r="U28" i="7"/>
  <c r="V36" i="7"/>
  <c r="Y36" i="7" s="1"/>
  <c r="P56" i="7"/>
  <c r="T76" i="7"/>
  <c r="U25" i="7"/>
  <c r="Z25" i="7" s="1"/>
  <c r="V24" i="7"/>
  <c r="W24" i="7" s="1"/>
  <c r="P72" i="7"/>
  <c r="T79" i="7"/>
  <c r="U70" i="7"/>
  <c r="N26" i="7"/>
  <c r="R71" i="7"/>
  <c r="P78" i="7"/>
  <c r="U69" i="7"/>
  <c r="P41" i="7"/>
  <c r="Q60" i="7"/>
  <c r="R16" i="7"/>
  <c r="R19" i="7"/>
  <c r="U14" i="7"/>
  <c r="X14" i="7" s="1"/>
  <c r="V17" i="7"/>
  <c r="Q11" i="7"/>
  <c r="T8" i="7"/>
  <c r="Q38" i="7"/>
  <c r="Q22" i="7"/>
  <c r="N68" i="7"/>
  <c r="S70" i="7"/>
  <c r="T50" i="7"/>
  <c r="V63" i="7"/>
  <c r="V77" i="7"/>
  <c r="Q31" i="7"/>
  <c r="S36" i="7"/>
  <c r="P59" i="7"/>
  <c r="R64" i="7"/>
  <c r="S51" i="7"/>
  <c r="T66" i="7"/>
  <c r="U77" i="7"/>
  <c r="R39" i="7"/>
  <c r="R31" i="7"/>
  <c r="R77" i="7"/>
  <c r="T63" i="7"/>
  <c r="P68" i="7"/>
  <c r="P39" i="7"/>
  <c r="S47" i="7"/>
  <c r="V33" i="7"/>
  <c r="Y33" i="7" s="1"/>
  <c r="T71" i="7"/>
  <c r="U68" i="7"/>
  <c r="Z68" i="7" s="1"/>
  <c r="T30" i="7"/>
  <c r="S78" i="7"/>
  <c r="N28" i="7"/>
  <c r="U35" i="7"/>
  <c r="S66" i="7"/>
  <c r="P53" i="7"/>
  <c r="Q14" i="7"/>
  <c r="Q16" i="7"/>
  <c r="S10" i="7"/>
  <c r="U10" i="7"/>
  <c r="P13" i="7"/>
  <c r="V12" i="7"/>
  <c r="T12" i="7"/>
  <c r="T62" i="7"/>
  <c r="Q50" i="7"/>
  <c r="Q55" i="7"/>
  <c r="Q57" i="7"/>
  <c r="R27" i="7"/>
  <c r="Q44" i="7"/>
  <c r="U66" i="7"/>
  <c r="N35" i="7"/>
  <c r="R53" i="7"/>
  <c r="Q17" i="7"/>
  <c r="P19" i="7"/>
  <c r="T14" i="7"/>
  <c r="R12" i="7"/>
  <c r="S12" i="7"/>
  <c r="T51" i="7"/>
  <c r="R28" i="7"/>
  <c r="T36" i="7"/>
  <c r="Q35" i="7"/>
  <c r="U62" i="7"/>
  <c r="V29" i="7"/>
  <c r="U45" i="7"/>
  <c r="R36" i="7"/>
  <c r="V54" i="7"/>
  <c r="W54" i="7" s="1"/>
  <c r="U74" i="7"/>
  <c r="T38" i="7"/>
  <c r="V53" i="7"/>
  <c r="S64" i="7"/>
  <c r="N57" i="7"/>
  <c r="S76" i="7"/>
  <c r="Q48" i="7"/>
  <c r="T23" i="7"/>
  <c r="Q67" i="7"/>
  <c r="V56" i="7"/>
  <c r="Q79" i="7"/>
  <c r="S44" i="7"/>
  <c r="P24" i="7"/>
  <c r="R57" i="7"/>
  <c r="U76" i="7"/>
  <c r="W76" i="7" s="1"/>
  <c r="Q75" i="7"/>
  <c r="S72" i="7"/>
  <c r="U56" i="7"/>
  <c r="R56" i="7"/>
  <c r="N54" i="7"/>
  <c r="R69" i="7"/>
  <c r="T31" i="7"/>
  <c r="P47" i="7"/>
  <c r="Q71" i="7"/>
  <c r="S73" i="7"/>
  <c r="N17" i="7"/>
  <c r="P17" i="7"/>
  <c r="R14" i="7"/>
  <c r="N15" i="7"/>
  <c r="R40" i="7"/>
  <c r="T39" i="7"/>
  <c r="N50" i="7"/>
  <c r="V51" i="7"/>
  <c r="V28" i="7"/>
  <c r="S31" i="7"/>
  <c r="U75" i="7"/>
  <c r="X75" i="7" s="1"/>
  <c r="T17" i="7"/>
  <c r="V18" i="7"/>
  <c r="W18" i="7" s="1"/>
  <c r="T18" i="7"/>
  <c r="N13" i="7"/>
  <c r="U63" i="7"/>
  <c r="S45" i="7"/>
  <c r="V60" i="7"/>
  <c r="V69" i="7"/>
  <c r="T61" i="7"/>
  <c r="N72" i="7"/>
  <c r="S71" i="7"/>
  <c r="V72" i="7"/>
  <c r="R42" i="7"/>
  <c r="Q56" i="7"/>
  <c r="T73" i="7"/>
  <c r="Q61" i="7"/>
  <c r="S37" i="7"/>
  <c r="Q40" i="7"/>
  <c r="V74" i="7"/>
  <c r="Q76" i="7"/>
  <c r="V22" i="7"/>
  <c r="V49" i="7"/>
  <c r="S27" i="7"/>
  <c r="S38" i="7"/>
  <c r="N23" i="7"/>
  <c r="T65" i="7"/>
  <c r="N33" i="7"/>
  <c r="U53" i="7"/>
  <c r="T43" i="7"/>
  <c r="R51" i="7"/>
  <c r="P23" i="7"/>
  <c r="N25" i="7"/>
  <c r="S40" i="7"/>
  <c r="U47" i="7"/>
  <c r="Y47" i="7" s="1"/>
  <c r="V58" i="7"/>
  <c r="W58" i="7" s="1"/>
  <c r="U60" i="7"/>
  <c r="R17" i="7"/>
  <c r="S16" i="7"/>
  <c r="P16" i="7"/>
  <c r="N14" i="7"/>
  <c r="P14" i="7"/>
  <c r="U12" i="7"/>
  <c r="Y12" i="7" s="1"/>
  <c r="P37" i="7"/>
  <c r="R41" i="7"/>
  <c r="S35" i="7"/>
  <c r="T54" i="7"/>
  <c r="R49" i="7"/>
  <c r="Q54" i="7"/>
  <c r="U30" i="7"/>
  <c r="Z30" i="7" s="1"/>
  <c r="N71" i="7"/>
  <c r="P34" i="7"/>
  <c r="R59" i="7"/>
  <c r="V41" i="7"/>
  <c r="Z41" i="7" s="1"/>
  <c r="T22" i="7"/>
  <c r="V67" i="7"/>
  <c r="P73" i="7"/>
  <c r="N29" i="7"/>
  <c r="P43" i="7"/>
  <c r="U29" i="7"/>
  <c r="N74" i="7"/>
  <c r="U59" i="7"/>
  <c r="Q27" i="7"/>
  <c r="P40" i="7"/>
  <c r="T74" i="7"/>
  <c r="R62" i="7"/>
  <c r="Q30" i="7"/>
  <c r="S46" i="7"/>
  <c r="N47" i="7"/>
  <c r="T57" i="7"/>
  <c r="Q77" i="7"/>
  <c r="S21" i="7"/>
  <c r="T70" i="7"/>
  <c r="T29" i="7"/>
  <c r="V78" i="7"/>
  <c r="V34" i="7"/>
  <c r="Q53" i="7"/>
  <c r="U72" i="7"/>
  <c r="P58" i="7"/>
  <c r="P77" i="7"/>
  <c r="R34" i="7"/>
  <c r="T55" i="7"/>
  <c r="T32" i="7"/>
  <c r="V19" i="7"/>
  <c r="U19" i="7"/>
  <c r="V15" i="7"/>
  <c r="Y15" i="7" s="1"/>
  <c r="U17" i="7"/>
  <c r="W6" i="7"/>
  <c r="Z6" i="7"/>
  <c r="Y6" i="7"/>
  <c r="X6" i="7"/>
  <c r="Y5" i="7"/>
  <c r="X7" i="7"/>
  <c r="Z13" i="7"/>
  <c r="W13" i="7"/>
  <c r="Y13" i="7"/>
  <c r="X13" i="7"/>
  <c r="Z40" i="7"/>
  <c r="W40" i="7"/>
  <c r="X40" i="7"/>
  <c r="X31" i="7"/>
  <c r="Z31" i="7"/>
  <c r="W31" i="7"/>
  <c r="Y31" i="7"/>
  <c r="X65" i="7"/>
  <c r="W42" i="7"/>
  <c r="Y42" i="7"/>
  <c r="Z42" i="7"/>
  <c r="X42" i="7"/>
  <c r="Y21" i="7"/>
  <c r="W21" i="7"/>
  <c r="Z21" i="7"/>
  <c r="X21" i="7"/>
  <c r="Y50" i="7"/>
  <c r="W50" i="7"/>
  <c r="X50" i="7"/>
  <c r="Z50" i="7"/>
  <c r="W73" i="7"/>
  <c r="Z73" i="7"/>
  <c r="X73" i="7"/>
  <c r="Y73" i="7"/>
  <c r="W39" i="7"/>
  <c r="Z39" i="7"/>
  <c r="Y39" i="7"/>
  <c r="X39" i="7"/>
  <c r="Z55" i="7"/>
  <c r="W43" i="7"/>
  <c r="Z43" i="7"/>
  <c r="X43" i="7"/>
  <c r="Y43" i="7"/>
  <c r="Z64" i="7"/>
  <c r="W64" i="7"/>
  <c r="X64" i="7"/>
  <c r="X10" i="7" l="1"/>
  <c r="Y37" i="7"/>
  <c r="Z26" i="7"/>
  <c r="Z65" i="7"/>
  <c r="Z7" i="7"/>
  <c r="Z38" i="7"/>
  <c r="Y32" i="7"/>
  <c r="X32" i="7"/>
  <c r="Y9" i="7"/>
  <c r="Z9" i="7"/>
  <c r="W32" i="7"/>
  <c r="Y48" i="7"/>
  <c r="W7" i="7"/>
  <c r="W9" i="7"/>
  <c r="Z35" i="7"/>
  <c r="Y61" i="7"/>
  <c r="Y55" i="7"/>
  <c r="W55" i="7"/>
  <c r="Z48" i="7"/>
  <c r="Y7" i="7"/>
  <c r="W61" i="7"/>
  <c r="X61" i="7"/>
  <c r="Y20" i="7"/>
  <c r="W20" i="7"/>
  <c r="Z37" i="7"/>
  <c r="X27" i="7"/>
  <c r="W27" i="7"/>
  <c r="W23" i="7"/>
  <c r="Z5" i="7"/>
  <c r="Y65" i="7"/>
  <c r="W5" i="7"/>
  <c r="W62" i="7"/>
  <c r="Z20" i="7"/>
  <c r="Y34" i="7"/>
  <c r="W71" i="7"/>
  <c r="X71" i="7"/>
  <c r="Z23" i="7"/>
  <c r="Z71" i="7"/>
  <c r="W46" i="7"/>
  <c r="Z27" i="7"/>
  <c r="X23" i="7"/>
  <c r="Z44" i="7"/>
  <c r="W38" i="7"/>
  <c r="W48" i="7"/>
  <c r="Z66" i="7"/>
  <c r="X38" i="7"/>
  <c r="X67" i="7"/>
  <c r="W77" i="7"/>
  <c r="Y59" i="7"/>
  <c r="Y70" i="7"/>
  <c r="Y57" i="7"/>
  <c r="W44" i="7"/>
  <c r="Z45" i="7"/>
  <c r="W79" i="7"/>
  <c r="Y79" i="7"/>
  <c r="X79" i="7"/>
  <c r="X44" i="7"/>
  <c r="X8" i="7"/>
  <c r="X53" i="7"/>
  <c r="Z52" i="7"/>
  <c r="W52" i="7"/>
  <c r="W8" i="7"/>
  <c r="Y38" i="7"/>
  <c r="Y26" i="7"/>
  <c r="Z57" i="7"/>
  <c r="Z10" i="7"/>
  <c r="W26" i="7"/>
  <c r="X57" i="7"/>
  <c r="X33" i="7"/>
  <c r="W57" i="7"/>
  <c r="Z69" i="7"/>
  <c r="Z8" i="7"/>
  <c r="X46" i="7"/>
  <c r="Y46" i="7"/>
  <c r="W37" i="7"/>
  <c r="Y8" i="7"/>
  <c r="X11" i="7"/>
  <c r="X78" i="7"/>
  <c r="X52" i="7"/>
  <c r="X49" i="7"/>
  <c r="Z22" i="7"/>
  <c r="Y51" i="7"/>
  <c r="W33" i="7"/>
  <c r="W14" i="7"/>
  <c r="Z33" i="7"/>
  <c r="Y14" i="7"/>
  <c r="Z14" i="7"/>
  <c r="Z24" i="7"/>
  <c r="X24" i="7"/>
  <c r="W17" i="7"/>
  <c r="Y24" i="7"/>
  <c r="W19" i="7"/>
  <c r="Y10" i="7"/>
  <c r="Y29" i="7"/>
  <c r="X17" i="7"/>
  <c r="Z11" i="7"/>
  <c r="X76" i="7"/>
  <c r="Z76" i="7"/>
  <c r="W10" i="7"/>
  <c r="Z16" i="7"/>
  <c r="W16" i="7"/>
  <c r="X25" i="7"/>
  <c r="W35" i="7"/>
  <c r="Y76" i="7"/>
  <c r="W68" i="7"/>
  <c r="X70" i="7"/>
  <c r="Z70" i="7"/>
  <c r="Y25" i="7"/>
  <c r="X16" i="7"/>
  <c r="W11" i="7"/>
  <c r="Z36" i="7"/>
  <c r="W70" i="7"/>
  <c r="X77" i="7"/>
  <c r="W36" i="7"/>
  <c r="Y35" i="7"/>
  <c r="Y11" i="7"/>
  <c r="W25" i="7"/>
  <c r="Z12" i="7"/>
  <c r="Y63" i="7"/>
  <c r="Y77" i="7"/>
  <c r="X35" i="7"/>
  <c r="Z77" i="7"/>
  <c r="X36" i="7"/>
  <c r="X68" i="7"/>
  <c r="Y68" i="7"/>
  <c r="Y28" i="7"/>
  <c r="Y56" i="7"/>
  <c r="X12" i="7"/>
  <c r="Z17" i="7"/>
  <c r="Z63" i="7"/>
  <c r="X63" i="7"/>
  <c r="W63" i="7"/>
  <c r="Y49" i="7"/>
  <c r="Z51" i="7"/>
  <c r="Z62" i="7"/>
  <c r="X62" i="7"/>
  <c r="Y62" i="7"/>
  <c r="Y69" i="7"/>
  <c r="Y66" i="7"/>
  <c r="W41" i="7"/>
  <c r="W66" i="7"/>
  <c r="Y41" i="7"/>
  <c r="X41" i="7"/>
  <c r="Z74" i="7"/>
  <c r="Y19" i="7"/>
  <c r="X60" i="7"/>
  <c r="Z72" i="7"/>
  <c r="W69" i="7"/>
  <c r="Y45" i="7"/>
  <c r="X19" i="7"/>
  <c r="X56" i="7"/>
  <c r="X69" i="7"/>
  <c r="Y72" i="7"/>
  <c r="W49" i="7"/>
  <c r="Z49" i="7"/>
  <c r="X30" i="7"/>
  <c r="W74" i="7"/>
  <c r="Z58" i="7"/>
  <c r="W56" i="7"/>
  <c r="W30" i="7"/>
  <c r="X74" i="7"/>
  <c r="Y58" i="7"/>
  <c r="Y74" i="7"/>
  <c r="Z56" i="7"/>
  <c r="Z60" i="7"/>
  <c r="X66" i="7"/>
  <c r="Z67" i="7"/>
  <c r="X54" i="7"/>
  <c r="Y60" i="7"/>
  <c r="W67" i="7"/>
  <c r="W60" i="7"/>
  <c r="X28" i="7"/>
  <c r="W28" i="7"/>
  <c r="Y22" i="7"/>
  <c r="Z28" i="7"/>
  <c r="Y54" i="7"/>
  <c r="X22" i="7"/>
  <c r="W47" i="7"/>
  <c r="Y67" i="7"/>
  <c r="Z54" i="7"/>
  <c r="W22" i="7"/>
  <c r="X47" i="7"/>
  <c r="W72" i="7"/>
  <c r="X45" i="7"/>
  <c r="W59" i="7"/>
  <c r="Z47" i="7"/>
  <c r="W45" i="7"/>
  <c r="X59" i="7"/>
  <c r="W12" i="7"/>
  <c r="Z19" i="7"/>
  <c r="Z53" i="7"/>
  <c r="X51" i="7"/>
  <c r="Y75" i="7"/>
  <c r="W34" i="7"/>
  <c r="W29" i="7"/>
  <c r="Z18" i="7"/>
  <c r="Y17" i="7"/>
  <c r="W78" i="7"/>
  <c r="Y78" i="7"/>
  <c r="W53" i="7"/>
  <c r="Z75" i="7"/>
  <c r="Z34" i="7"/>
  <c r="X29" i="7"/>
  <c r="Y53" i="7"/>
  <c r="W51" i="7"/>
  <c r="W75" i="7"/>
  <c r="X34" i="7"/>
  <c r="Z29" i="7"/>
  <c r="Y18" i="7"/>
  <c r="W15" i="7"/>
  <c r="X18" i="7"/>
  <c r="Z15" i="7"/>
  <c r="Z78" i="7"/>
  <c r="Y30" i="7"/>
  <c r="X72" i="7"/>
  <c r="X58" i="7"/>
  <c r="Z59" i="7"/>
  <c r="X15" i="7"/>
</calcChain>
</file>

<file path=xl/sharedStrings.xml><?xml version="1.0" encoding="utf-8"?>
<sst xmlns="http://schemas.openxmlformats.org/spreadsheetml/2006/main" count="498" uniqueCount="138">
  <si>
    <t>団体名</t>
    <rPh sb="0" eb="3">
      <t>ダンタイメイ</t>
    </rPh>
    <phoneticPr fontId="1"/>
  </si>
  <si>
    <t>責任者</t>
    <rPh sb="0" eb="3">
      <t>セキニンシャ</t>
    </rPh>
    <phoneticPr fontId="1"/>
  </si>
  <si>
    <t>黄色の欄に入力、青色の欄は選択</t>
    <rPh sb="0" eb="2">
      <t>キイロ</t>
    </rPh>
    <rPh sb="3" eb="4">
      <t>ラン</t>
    </rPh>
    <rPh sb="5" eb="7">
      <t>ニュウリョク</t>
    </rPh>
    <rPh sb="8" eb="10">
      <t>アオイロ</t>
    </rPh>
    <rPh sb="11" eb="12">
      <t>ラン</t>
    </rPh>
    <rPh sb="13" eb="15">
      <t>センタク</t>
    </rPh>
    <phoneticPr fontId="1"/>
  </si>
  <si>
    <t>ふりがな</t>
    <phoneticPr fontId="1"/>
  </si>
  <si>
    <t>所在地</t>
    <rPh sb="0" eb="3">
      <t>ショザイチ</t>
    </rPh>
    <phoneticPr fontId="1"/>
  </si>
  <si>
    <t>（〒</t>
    <phoneticPr fontId="1"/>
  </si>
  <si>
    <t>-</t>
    <phoneticPr fontId="1"/>
  </si>
  <si>
    <t>）</t>
    <phoneticPr fontId="1"/>
  </si>
  <si>
    <t>神奈川県</t>
    <rPh sb="0" eb="4">
      <t>カナガワケン</t>
    </rPh>
    <phoneticPr fontId="1"/>
  </si>
  <si>
    <t>電話</t>
    <rPh sb="0" eb="2">
      <t>デンワ</t>
    </rPh>
    <phoneticPr fontId="1"/>
  </si>
  <si>
    <t>（</t>
    <phoneticPr fontId="1"/>
  </si>
  <si>
    <t>メール</t>
    <phoneticPr fontId="1"/>
  </si>
  <si>
    <t>FAX</t>
    <phoneticPr fontId="1"/>
  </si>
  <si>
    <t>出席</t>
    <rPh sb="0" eb="2">
      <t>シュッセキ</t>
    </rPh>
    <phoneticPr fontId="1"/>
  </si>
  <si>
    <t>欠席</t>
    <rPh sb="0" eb="2">
      <t>ケッセキ</t>
    </rPh>
    <phoneticPr fontId="1"/>
  </si>
  <si>
    <t>小学2年生以下の部</t>
    <rPh sb="0" eb="2">
      <t>ショウガク</t>
    </rPh>
    <rPh sb="3" eb="5">
      <t>ネンセイ</t>
    </rPh>
    <rPh sb="5" eb="7">
      <t>イカ</t>
    </rPh>
    <rPh sb="8" eb="9">
      <t>ブ</t>
    </rPh>
    <phoneticPr fontId="1"/>
  </si>
  <si>
    <t>No.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</si>
  <si>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</si>
  <si>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</si>
  <si>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姓ふりがな</t>
    <rPh sb="0" eb="1">
      <t>セイ</t>
    </rPh>
    <phoneticPr fontId="1"/>
  </si>
  <si>
    <t>名ふりがな</t>
    <rPh sb="0" eb="1">
      <t>ナ</t>
    </rPh>
    <phoneticPr fontId="1"/>
  </si>
  <si>
    <t>学年</t>
    <rPh sb="0" eb="2">
      <t>ガクネン</t>
    </rPh>
    <phoneticPr fontId="1"/>
  </si>
  <si>
    <t>検定取得級・段位</t>
    <rPh sb="0" eb="2">
      <t>ケンテイ</t>
    </rPh>
    <rPh sb="2" eb="4">
      <t>シュトク</t>
    </rPh>
    <rPh sb="4" eb="5">
      <t>キュウ</t>
    </rPh>
    <rPh sb="6" eb="8">
      <t>ダンイ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</si>
  <si>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</si>
  <si>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</si>
  <si>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15級</t>
    <rPh sb="2" eb="3">
      <t>キュウ</t>
    </rPh>
    <phoneticPr fontId="1"/>
  </si>
  <si>
    <t>14級</t>
    <rPh sb="2" eb="3">
      <t>キュウ</t>
    </rPh>
    <phoneticPr fontId="1"/>
  </si>
  <si>
    <t>13級</t>
    <rPh sb="2" eb="3">
      <t>キュウ</t>
    </rPh>
    <phoneticPr fontId="1"/>
  </si>
  <si>
    <t>12級</t>
    <rPh sb="2" eb="3">
      <t>キュウ</t>
    </rPh>
    <phoneticPr fontId="1"/>
  </si>
  <si>
    <t>11級</t>
    <rPh sb="2" eb="3">
      <t>キュウ</t>
    </rPh>
    <phoneticPr fontId="1"/>
  </si>
  <si>
    <t>10級</t>
    <rPh sb="2" eb="3">
      <t>キュウ</t>
    </rPh>
    <phoneticPr fontId="1"/>
  </si>
  <si>
    <t>9級</t>
    <rPh sb="1" eb="2">
      <t>キュウ</t>
    </rPh>
    <phoneticPr fontId="1"/>
  </si>
  <si>
    <t>8級</t>
    <rPh sb="1" eb="2">
      <t>キュウ</t>
    </rPh>
    <phoneticPr fontId="1"/>
  </si>
  <si>
    <t>7級</t>
    <rPh sb="1" eb="2">
      <t>キュウ</t>
    </rPh>
    <phoneticPr fontId="1"/>
  </si>
  <si>
    <t>6級</t>
    <rPh sb="1" eb="2">
      <t>キュウ</t>
    </rPh>
    <phoneticPr fontId="1"/>
  </si>
  <si>
    <t>5級</t>
    <rPh sb="1" eb="2">
      <t>キュウ</t>
    </rPh>
    <phoneticPr fontId="1"/>
  </si>
  <si>
    <t>4級</t>
    <rPh sb="1" eb="2">
      <t>キュウ</t>
    </rPh>
    <phoneticPr fontId="1"/>
  </si>
  <si>
    <t>3級</t>
    <rPh sb="1" eb="2">
      <t>キュウ</t>
    </rPh>
    <phoneticPr fontId="1"/>
  </si>
  <si>
    <t>2級</t>
    <rPh sb="1" eb="2">
      <t>キュウ</t>
    </rPh>
    <phoneticPr fontId="1"/>
  </si>
  <si>
    <t>1級</t>
    <rPh sb="1" eb="2">
      <t>キュウ</t>
    </rPh>
    <phoneticPr fontId="1"/>
  </si>
  <si>
    <t>準初段</t>
    <rPh sb="0" eb="1">
      <t>ジュン</t>
    </rPh>
    <rPh sb="1" eb="3">
      <t>ショダン</t>
    </rPh>
    <phoneticPr fontId="1"/>
  </si>
  <si>
    <t>初段</t>
    <rPh sb="0" eb="2">
      <t>ショダン</t>
    </rPh>
    <phoneticPr fontId="1"/>
  </si>
  <si>
    <t>準二段</t>
    <rPh sb="0" eb="2">
      <t>ジュンニ</t>
    </rPh>
    <rPh sb="2" eb="3">
      <t>ダン</t>
    </rPh>
    <phoneticPr fontId="1"/>
  </si>
  <si>
    <t>二段</t>
    <rPh sb="0" eb="2">
      <t>ニダン</t>
    </rPh>
    <phoneticPr fontId="1"/>
  </si>
  <si>
    <t>準三段</t>
    <rPh sb="0" eb="1">
      <t>ジュン</t>
    </rPh>
    <rPh sb="1" eb="3">
      <t>サンダン</t>
    </rPh>
    <phoneticPr fontId="1"/>
  </si>
  <si>
    <t>三段</t>
    <rPh sb="0" eb="2">
      <t>サンダン</t>
    </rPh>
    <phoneticPr fontId="1"/>
  </si>
  <si>
    <t>準四段</t>
    <rPh sb="0" eb="2">
      <t>ジュンヨン</t>
    </rPh>
    <rPh sb="2" eb="3">
      <t>ダン</t>
    </rPh>
    <phoneticPr fontId="1"/>
  </si>
  <si>
    <t>四段</t>
    <rPh sb="0" eb="2">
      <t>ヨンダン</t>
    </rPh>
    <phoneticPr fontId="1"/>
  </si>
  <si>
    <t>準五段</t>
    <rPh sb="0" eb="3">
      <t>ジュンゴダン</t>
    </rPh>
    <phoneticPr fontId="1"/>
  </si>
  <si>
    <t>五段</t>
    <rPh sb="0" eb="2">
      <t>ゴダン</t>
    </rPh>
    <phoneticPr fontId="1"/>
  </si>
  <si>
    <t>準六段</t>
    <rPh sb="0" eb="1">
      <t>ジュン</t>
    </rPh>
    <rPh sb="1" eb="2">
      <t>ロク</t>
    </rPh>
    <rPh sb="2" eb="3">
      <t>ダン</t>
    </rPh>
    <phoneticPr fontId="1"/>
  </si>
  <si>
    <t>六段</t>
    <rPh sb="0" eb="1">
      <t>ロク</t>
    </rPh>
    <rPh sb="1" eb="2">
      <t>ダン</t>
    </rPh>
    <phoneticPr fontId="1"/>
  </si>
  <si>
    <t>七段</t>
    <rPh sb="0" eb="1">
      <t>ナナ</t>
    </rPh>
    <rPh sb="1" eb="2">
      <t>ダン</t>
    </rPh>
    <phoneticPr fontId="1"/>
  </si>
  <si>
    <t>八段</t>
    <rPh sb="0" eb="1">
      <t>ハチ</t>
    </rPh>
    <rPh sb="1" eb="2">
      <t>ダン</t>
    </rPh>
    <phoneticPr fontId="1"/>
  </si>
  <si>
    <t>九段</t>
    <rPh sb="0" eb="2">
      <t>キュウダン</t>
    </rPh>
    <phoneticPr fontId="1"/>
  </si>
  <si>
    <t>十段</t>
    <rPh sb="0" eb="2">
      <t>ジュウダン</t>
    </rPh>
    <phoneticPr fontId="1"/>
  </si>
  <si>
    <t>小2</t>
    <rPh sb="0" eb="1">
      <t>ショウ</t>
    </rPh>
    <phoneticPr fontId="1"/>
  </si>
  <si>
    <t>小1</t>
    <rPh sb="0" eb="1">
      <t>ショウ</t>
    </rPh>
    <phoneticPr fontId="1"/>
  </si>
  <si>
    <t>年長</t>
    <rPh sb="0" eb="2">
      <t>ネンチョウ</t>
    </rPh>
    <phoneticPr fontId="1"/>
  </si>
  <si>
    <t>年中</t>
    <rPh sb="0" eb="2">
      <t>ネンチュウ</t>
    </rPh>
    <phoneticPr fontId="1"/>
  </si>
  <si>
    <t>年少以下</t>
    <rPh sb="0" eb="2">
      <t>ネンショウ</t>
    </rPh>
    <rPh sb="2" eb="4">
      <t>イカ</t>
    </rPh>
    <phoneticPr fontId="1"/>
  </si>
  <si>
    <t>出場2種目</t>
    <rPh sb="0" eb="2">
      <t>シュツジョウ</t>
    </rPh>
    <rPh sb="3" eb="5">
      <t>シュモク</t>
    </rPh>
    <phoneticPr fontId="1"/>
  </si>
  <si>
    <t>珠算検定</t>
    <rPh sb="0" eb="2">
      <t>シュザン</t>
    </rPh>
    <rPh sb="2" eb="4">
      <t>ケンテイ</t>
    </rPh>
    <phoneticPr fontId="1"/>
  </si>
  <si>
    <t>暗算検定</t>
    <rPh sb="0" eb="2">
      <t>アンザン</t>
    </rPh>
    <rPh sb="2" eb="4">
      <t>ケンテイ</t>
    </rPh>
    <phoneticPr fontId="1"/>
  </si>
  <si>
    <t>応用検定</t>
    <rPh sb="0" eb="2">
      <t>オウヨウ</t>
    </rPh>
    <rPh sb="2" eb="4">
      <t>ケンテイ</t>
    </rPh>
    <phoneticPr fontId="1"/>
  </si>
  <si>
    <t>読上算</t>
    <rPh sb="0" eb="3">
      <t>ヨミアゲザン</t>
    </rPh>
    <phoneticPr fontId="1"/>
  </si>
  <si>
    <t>読上暗算</t>
    <rPh sb="0" eb="4">
      <t>ヨミアゲアンザン</t>
    </rPh>
    <phoneticPr fontId="1"/>
  </si>
  <si>
    <t>フラッシュ暗算</t>
    <rPh sb="5" eb="7">
      <t>アンザン</t>
    </rPh>
    <phoneticPr fontId="1"/>
  </si>
  <si>
    <t>TEL</t>
    <phoneticPr fontId="1"/>
  </si>
  <si>
    <t>小学3・4年生の部</t>
    <rPh sb="0" eb="2">
      <t>ショウガク</t>
    </rPh>
    <rPh sb="5" eb="7">
      <t>ネンセイ</t>
    </rPh>
    <rPh sb="8" eb="9">
      <t>ブ</t>
    </rPh>
    <phoneticPr fontId="1"/>
  </si>
  <si>
    <t>小4</t>
    <rPh sb="0" eb="1">
      <t>ショウ</t>
    </rPh>
    <phoneticPr fontId="1"/>
  </si>
  <si>
    <t>小3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</si>
  <si>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</si>
  <si>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</si>
  <si>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小学5・6年生の部</t>
    <rPh sb="0" eb="2">
      <t>ショウガク</t>
    </rPh>
    <rPh sb="5" eb="7">
      <t>ネンセイ</t>
    </rPh>
    <rPh sb="8" eb="9">
      <t>ブ</t>
    </rPh>
    <phoneticPr fontId="1"/>
  </si>
  <si>
    <t>中3</t>
    <rPh sb="0" eb="1">
      <t>チュウ</t>
    </rPh>
    <phoneticPr fontId="1"/>
  </si>
  <si>
    <t>中2</t>
    <rPh sb="0" eb="1">
      <t>チュウ</t>
    </rPh>
    <phoneticPr fontId="1"/>
  </si>
  <si>
    <t>中1</t>
    <rPh sb="0" eb="1">
      <t>チュウ</t>
    </rPh>
    <phoneticPr fontId="1"/>
  </si>
  <si>
    <t>一般</t>
    <rPh sb="0" eb="2">
      <t>イッパン</t>
    </rPh>
    <phoneticPr fontId="1"/>
  </si>
  <si>
    <t>高3</t>
    <rPh sb="0" eb="1">
      <t>コウ</t>
    </rPh>
    <phoneticPr fontId="1"/>
  </si>
  <si>
    <t>高2</t>
    <rPh sb="0" eb="1">
      <t>コウ</t>
    </rPh>
    <phoneticPr fontId="1"/>
  </si>
  <si>
    <t>高1</t>
    <rPh sb="0" eb="1">
      <t>コウ</t>
    </rPh>
    <phoneticPr fontId="1"/>
  </si>
  <si>
    <t>選手内訳</t>
    <rPh sb="0" eb="2">
      <t>センシュ</t>
    </rPh>
    <rPh sb="2" eb="4">
      <t>ウチワケ</t>
    </rPh>
    <phoneticPr fontId="1"/>
  </si>
  <si>
    <t>2年以下</t>
    <rPh sb="1" eb="4">
      <t>ネンイカ</t>
    </rPh>
    <phoneticPr fontId="1"/>
  </si>
  <si>
    <t>名</t>
    <rPh sb="0" eb="1">
      <t>メイ</t>
    </rPh>
    <phoneticPr fontId="1"/>
  </si>
  <si>
    <t>3・4年生</t>
    <rPh sb="3" eb="5">
      <t>ネンセイ</t>
    </rPh>
    <phoneticPr fontId="1"/>
  </si>
  <si>
    <t>5・6年生</t>
    <rPh sb="3" eb="5">
      <t>ネンセイ</t>
    </rPh>
    <phoneticPr fontId="1"/>
  </si>
  <si>
    <t>中学生</t>
    <rPh sb="0" eb="3">
      <t>チュウガクセイ</t>
    </rPh>
    <phoneticPr fontId="1"/>
  </si>
  <si>
    <t>高校・一般</t>
    <rPh sb="0" eb="2">
      <t>コウコウ</t>
    </rPh>
    <rPh sb="3" eb="5">
      <t>イッパン</t>
    </rPh>
    <phoneticPr fontId="1"/>
  </si>
  <si>
    <t>合計</t>
    <rPh sb="0" eb="2">
      <t>ゴウケイ</t>
    </rPh>
    <phoneticPr fontId="1"/>
  </si>
  <si>
    <t>納入金</t>
    <rPh sb="0" eb="3">
      <t>ノウニュウキン</t>
    </rPh>
    <phoneticPr fontId="1"/>
  </si>
  <si>
    <t>=</t>
    <phoneticPr fontId="1"/>
  </si>
  <si>
    <t>直接納入</t>
    <rPh sb="0" eb="2">
      <t>チョクセツ</t>
    </rPh>
    <rPh sb="2" eb="4">
      <t>ノウニュウ</t>
    </rPh>
    <phoneticPr fontId="1"/>
  </si>
  <si>
    <t>現金書留</t>
    <rPh sb="0" eb="2">
      <t>ゲンキン</t>
    </rPh>
    <rPh sb="2" eb="4">
      <t>カキトメ</t>
    </rPh>
    <phoneticPr fontId="1"/>
  </si>
  <si>
    <t>口座振込</t>
    <rPh sb="0" eb="2">
      <t>コウザ</t>
    </rPh>
    <rPh sb="2" eb="4">
      <t>フリコミ</t>
    </rPh>
    <phoneticPr fontId="1"/>
  </si>
  <si>
    <t>備考</t>
    <rPh sb="0" eb="2">
      <t>ビコウ</t>
    </rPh>
    <phoneticPr fontId="1"/>
  </si>
  <si>
    <t>※下記に赤文字が表示されている場合は記入に不備があります。ご確認ください。</t>
    <rPh sb="1" eb="3">
      <t>カキ</t>
    </rPh>
    <rPh sb="4" eb="5">
      <t>アカ</t>
    </rPh>
    <rPh sb="5" eb="7">
      <t>モジ</t>
    </rPh>
    <rPh sb="8" eb="10">
      <t>ヒョウジ</t>
    </rPh>
    <rPh sb="15" eb="17">
      <t>バアイ</t>
    </rPh>
    <rPh sb="18" eb="20">
      <t>キニュウ</t>
    </rPh>
    <rPh sb="21" eb="23">
      <t>フビ</t>
    </rPh>
    <rPh sb="30" eb="32">
      <t>カクニン</t>
    </rPh>
    <phoneticPr fontId="1"/>
  </si>
  <si>
    <t>団体ふりがな</t>
    <rPh sb="0" eb="2">
      <t>ダンタイ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</si>
  <si>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</si>
  <si>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</si>
  <si>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代表者</t>
    <rPh sb="0" eb="3">
      <t>ダイヒョウシャ</t>
    </rPh>
    <phoneticPr fontId="1"/>
  </si>
  <si>
    <t>当日</t>
    <rPh sb="0" eb="2">
      <t>トウジツ</t>
    </rPh>
    <phoneticPr fontId="1"/>
  </si>
  <si>
    <t>小2以下</t>
    <rPh sb="0" eb="1">
      <t>ショウ</t>
    </rPh>
    <rPh sb="2" eb="4">
      <t>イカ</t>
    </rPh>
    <phoneticPr fontId="1"/>
  </si>
  <si>
    <t>小3・4</t>
    <rPh sb="0" eb="1">
      <t>ショウ</t>
    </rPh>
    <phoneticPr fontId="1"/>
  </si>
  <si>
    <t>小5・6</t>
    <rPh sb="0" eb="1">
      <t>ショウ</t>
    </rPh>
    <phoneticPr fontId="1"/>
  </si>
  <si>
    <t>中学</t>
    <rPh sb="0" eb="2">
      <t>チュウガク</t>
    </rPh>
    <phoneticPr fontId="1"/>
  </si>
  <si>
    <t>高校一般</t>
    <rPh sb="0" eb="2">
      <t>コウコウ</t>
    </rPh>
    <rPh sb="2" eb="4">
      <t>イッパン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</si>
  <si>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</si>
  <si>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</si>
  <si>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方法</t>
    <rPh sb="0" eb="2">
      <t>ホウホウ</t>
    </rPh>
    <phoneticPr fontId="1"/>
  </si>
  <si>
    <t>名義</t>
    <rPh sb="0" eb="2">
      <t>メイギ</t>
    </rPh>
    <phoneticPr fontId="1"/>
  </si>
  <si>
    <t>備考</t>
    <rPh sb="0" eb="2">
      <t>ビコウ</t>
    </rPh>
    <phoneticPr fontId="1"/>
  </si>
  <si>
    <t>※メール申込</t>
    <rPh sb="4" eb="6">
      <t>モウシコミ</t>
    </rPh>
    <phoneticPr fontId="1"/>
  </si>
  <si>
    <t>※黄色に記入、青色は選択。特殊文字は都合により置き換える場合があります。</t>
    <rPh sb="1" eb="3">
      <t>キイロ</t>
    </rPh>
    <rPh sb="4" eb="6">
      <t>キニュウ</t>
    </rPh>
    <rPh sb="7" eb="9">
      <t>アオイロ</t>
    </rPh>
    <rPh sb="10" eb="12">
      <t>センタク</t>
    </rPh>
    <rPh sb="13" eb="15">
      <t>トクシュ</t>
    </rPh>
    <rPh sb="15" eb="17">
      <t>モジ</t>
    </rPh>
    <rPh sb="18" eb="20">
      <t>ツゴウ</t>
    </rPh>
    <rPh sb="23" eb="24">
      <t>オ</t>
    </rPh>
    <rPh sb="25" eb="26">
      <t>カ</t>
    </rPh>
    <rPh sb="28" eb="30">
      <t>バアイ</t>
    </rPh>
    <phoneticPr fontId="1"/>
  </si>
  <si>
    <t>団体番号</t>
    <rPh sb="0" eb="2">
      <t>ダンタイ</t>
    </rPh>
    <rPh sb="2" eb="4">
      <t>バンゴウ</t>
    </rPh>
    <phoneticPr fontId="1"/>
  </si>
  <si>
    <t>読上</t>
    <rPh sb="0" eb="2">
      <t>ヨミアゲ</t>
    </rPh>
    <phoneticPr fontId="1"/>
  </si>
  <si>
    <t>読暗</t>
    <rPh sb="0" eb="1">
      <t>ヨ</t>
    </rPh>
    <rPh sb="1" eb="2">
      <t>アン</t>
    </rPh>
    <phoneticPr fontId="1"/>
  </si>
  <si>
    <t>フラ</t>
    <phoneticPr fontId="1"/>
  </si>
  <si>
    <t>部門</t>
    <rPh sb="0" eb="2">
      <t>ブモン</t>
    </rPh>
    <phoneticPr fontId="1"/>
  </si>
  <si>
    <t>九九検定</t>
    <rPh sb="0" eb="2">
      <t>クク</t>
    </rPh>
    <rPh sb="2" eb="4">
      <t>ケンテイ</t>
    </rPh>
    <phoneticPr fontId="1"/>
  </si>
  <si>
    <t>￥5,000 ×</t>
    <phoneticPr fontId="1"/>
  </si>
  <si>
    <t>zenkanagawa@aoba.keisan.ac</t>
    <phoneticPr fontId="1"/>
  </si>
  <si>
    <t>振込人名義</t>
    <rPh sb="0" eb="2">
      <t>フリコミ</t>
    </rPh>
    <rPh sb="2" eb="3">
      <t>ニン</t>
    </rPh>
    <rPh sb="3" eb="5">
      <t>メイギ</t>
    </rPh>
    <phoneticPr fontId="1"/>
  </si>
  <si>
    <t>一般用</t>
    <rPh sb="0" eb="3">
      <t>イッパンヨウ</t>
    </rPh>
    <phoneticPr fontId="1"/>
  </si>
  <si>
    <t>※会場:川崎市立幸高等学校</t>
    <rPh sb="1" eb="3">
      <t>カイジョウ</t>
    </rPh>
    <rPh sb="4" eb="6">
      <t>カワサキ</t>
    </rPh>
    <rPh sb="6" eb="8">
      <t>シリツ</t>
    </rPh>
    <rPh sb="8" eb="9">
      <t>サイワ</t>
    </rPh>
    <rPh sb="9" eb="13">
      <t>コウトウガッコウ</t>
    </rPh>
    <phoneticPr fontId="1"/>
  </si>
  <si>
    <t>※振込先口座:横浜信用金庫　弘明寺支店　店番号014　普通　0483070</t>
    <rPh sb="1" eb="4">
      <t>フリコミサキ</t>
    </rPh>
    <rPh sb="4" eb="6">
      <t>コウザ</t>
    </rPh>
    <rPh sb="7" eb="9">
      <t>ヨコハマ</t>
    </rPh>
    <rPh sb="9" eb="11">
      <t>シンヨウ</t>
    </rPh>
    <rPh sb="11" eb="13">
      <t>キンコ</t>
    </rPh>
    <rPh sb="14" eb="17">
      <t>グミョウジ</t>
    </rPh>
    <rPh sb="17" eb="19">
      <t>シテン</t>
    </rPh>
    <rPh sb="20" eb="21">
      <t>ミセ</t>
    </rPh>
    <rPh sb="21" eb="23">
      <t>バンゴウ</t>
    </rPh>
    <rPh sb="27" eb="29">
      <t>フツウ</t>
    </rPh>
    <phoneticPr fontId="1"/>
  </si>
  <si>
    <t>令和8年度　全神奈川珠算選手権大会　申込フォーム</t>
    <rPh sb="0" eb="2">
      <t>レイワ</t>
    </rPh>
    <rPh sb="3" eb="5">
      <t>ネンド</t>
    </rPh>
    <rPh sb="6" eb="7">
      <t>ゼン</t>
    </rPh>
    <rPh sb="7" eb="10">
      <t>カナガワ</t>
    </rPh>
    <rPh sb="10" eb="12">
      <t>シュザン</t>
    </rPh>
    <rPh sb="12" eb="15">
      <t>センシュケン</t>
    </rPh>
    <rPh sb="15" eb="17">
      <t>タイカイ</t>
    </rPh>
    <rPh sb="18" eb="20">
      <t>モウシコミ</t>
    </rPh>
    <phoneticPr fontId="1"/>
  </si>
  <si>
    <t>※受付期間:6月18日(木)～20日(土)正午12:00まで</t>
    <rPh sb="1" eb="3">
      <t>ウケツケ</t>
    </rPh>
    <rPh sb="3" eb="5">
      <t>キカン</t>
    </rPh>
    <rPh sb="7" eb="8">
      <t>ガツ</t>
    </rPh>
    <rPh sb="10" eb="11">
      <t>ニチ</t>
    </rPh>
    <rPh sb="12" eb="13">
      <t>モク</t>
    </rPh>
    <rPh sb="17" eb="18">
      <t>ニチ</t>
    </rPh>
    <rPh sb="19" eb="20">
      <t>ド</t>
    </rPh>
    <rPh sb="21" eb="23">
      <t>ショウゴ</t>
    </rPh>
    <phoneticPr fontId="1"/>
  </si>
  <si>
    <t>(公社)全国珠算教育連盟神奈川県支部　支部長　杉本千代子</t>
    <rPh sb="1" eb="3">
      <t>コウシャ</t>
    </rPh>
    <rPh sb="4" eb="6">
      <t>ゼンコク</t>
    </rPh>
    <rPh sb="6" eb="8">
      <t>シュザン</t>
    </rPh>
    <rPh sb="8" eb="10">
      <t>キョウイク</t>
    </rPh>
    <rPh sb="10" eb="12">
      <t>レンメイ</t>
    </rPh>
    <rPh sb="12" eb="16">
      <t>カナガワケン</t>
    </rPh>
    <rPh sb="16" eb="18">
      <t>シブ</t>
    </rPh>
    <rPh sb="19" eb="22">
      <t>シブチョウ</t>
    </rPh>
    <rPh sb="23" eb="25">
      <t>スギモト</t>
    </rPh>
    <rPh sb="25" eb="28">
      <t>チヨコ</t>
    </rPh>
    <phoneticPr fontId="1"/>
  </si>
  <si>
    <t>令和8年度　全神奈川珠算選手権大会　申込書　No.1</t>
    <rPh sb="0" eb="2">
      <t>レイワ</t>
    </rPh>
    <rPh sb="3" eb="5">
      <t>ネンド</t>
    </rPh>
    <rPh sb="6" eb="7">
      <t>ゼン</t>
    </rPh>
    <rPh sb="7" eb="10">
      <t>カナガワ</t>
    </rPh>
    <rPh sb="10" eb="12">
      <t>シュザン</t>
    </rPh>
    <rPh sb="12" eb="15">
      <t>センシュケン</t>
    </rPh>
    <rPh sb="15" eb="17">
      <t>タイカイ</t>
    </rPh>
    <rPh sb="18" eb="20">
      <t>モウシコミ</t>
    </rPh>
    <rPh sb="20" eb="21">
      <t>ショ</t>
    </rPh>
    <phoneticPr fontId="1"/>
  </si>
  <si>
    <t>令和8年度　全神奈川珠算選手権大会　申込書　No.2</t>
    <rPh sb="0" eb="2">
      <t>レイワ</t>
    </rPh>
    <rPh sb="3" eb="5">
      <t>ネンド</t>
    </rPh>
    <rPh sb="6" eb="7">
      <t>ゼン</t>
    </rPh>
    <rPh sb="7" eb="10">
      <t>カナガワ</t>
    </rPh>
    <rPh sb="10" eb="12">
      <t>シュザン</t>
    </rPh>
    <rPh sb="12" eb="15">
      <t>センシュケン</t>
    </rPh>
    <rPh sb="15" eb="17">
      <t>タイカイ</t>
    </rPh>
    <rPh sb="18" eb="20">
      <t>モウシコミ</t>
    </rPh>
    <rPh sb="20" eb="21">
      <t>ショ</t>
    </rPh>
    <phoneticPr fontId="1"/>
  </si>
  <si>
    <t>令和8年度　全神奈川珠算選手権大会　申込書　No.3</t>
    <rPh sb="0" eb="2">
      <t>レイワ</t>
    </rPh>
    <rPh sb="3" eb="5">
      <t>ネンド</t>
    </rPh>
    <rPh sb="6" eb="7">
      <t>ゼン</t>
    </rPh>
    <rPh sb="7" eb="10">
      <t>カナガワ</t>
    </rPh>
    <rPh sb="10" eb="12">
      <t>シュザン</t>
    </rPh>
    <rPh sb="12" eb="15">
      <t>センシュケン</t>
    </rPh>
    <rPh sb="15" eb="17">
      <t>タイカイ</t>
    </rPh>
    <rPh sb="18" eb="20">
      <t>モウシコミ</t>
    </rPh>
    <rPh sb="20" eb="21">
      <t>ショ</t>
    </rPh>
    <phoneticPr fontId="1"/>
  </si>
  <si>
    <t>令和8年度　全神奈川珠算選手権大会　申込書　No.4</t>
    <rPh sb="0" eb="2">
      <t>レイワ</t>
    </rPh>
    <rPh sb="3" eb="5">
      <t>ネンド</t>
    </rPh>
    <rPh sb="6" eb="7">
      <t>ゼン</t>
    </rPh>
    <rPh sb="7" eb="10">
      <t>カナガワ</t>
    </rPh>
    <rPh sb="10" eb="12">
      <t>シュザン</t>
    </rPh>
    <rPh sb="12" eb="15">
      <t>センシュケン</t>
    </rPh>
    <rPh sb="15" eb="17">
      <t>タイカイ</t>
    </rPh>
    <rPh sb="18" eb="20">
      <t>モウシコミ</t>
    </rPh>
    <rPh sb="20" eb="21">
      <t>ショ</t>
    </rPh>
    <phoneticPr fontId="1"/>
  </si>
  <si>
    <t>令和8年度　全神奈川珠算選手権大会　申込書　No.5</t>
    <rPh sb="0" eb="2">
      <t>レイワ</t>
    </rPh>
    <rPh sb="3" eb="5">
      <t>ネンド</t>
    </rPh>
    <rPh sb="6" eb="7">
      <t>ゼン</t>
    </rPh>
    <rPh sb="7" eb="10">
      <t>カナガワ</t>
    </rPh>
    <rPh sb="10" eb="12">
      <t>シュザン</t>
    </rPh>
    <rPh sb="12" eb="15">
      <t>センシュケン</t>
    </rPh>
    <rPh sb="15" eb="17">
      <t>タイカイ</t>
    </rPh>
    <rPh sb="18" eb="20">
      <t>モウシコミ</t>
    </rPh>
    <rPh sb="20" eb="21">
      <t>ショ</t>
    </rPh>
    <phoneticPr fontId="1"/>
  </si>
  <si>
    <t>(英語)</t>
    <rPh sb="1" eb="3">
      <t>エイゴ</t>
    </rPh>
    <phoneticPr fontId="1"/>
  </si>
  <si>
    <t>高校・一般の部</t>
    <rPh sb="0" eb="2">
      <t>コウコウ</t>
    </rPh>
    <rPh sb="3" eb="5">
      <t>イッパン</t>
    </rPh>
    <rPh sb="6" eb="7">
      <t>ブ</t>
    </rPh>
    <phoneticPr fontId="1"/>
  </si>
  <si>
    <t>中学生の部</t>
    <rPh sb="0" eb="3">
      <t>チュウガクセイ</t>
    </rPh>
    <rPh sb="4" eb="5">
      <t>ブ</t>
    </rPh>
    <phoneticPr fontId="1"/>
  </si>
  <si>
    <t>※大会日時:9月13日(日) 10:00開会 16:00閉会予定</t>
    <rPh sb="1" eb="3">
      <t>タイカイ</t>
    </rPh>
    <rPh sb="3" eb="5">
      <t>ニチジ</t>
    </rPh>
    <rPh sb="7" eb="8">
      <t>ガツ</t>
    </rPh>
    <rPh sb="10" eb="11">
      <t>ニチ</t>
    </rPh>
    <rPh sb="12" eb="13">
      <t>ニチ</t>
    </rPh>
    <rPh sb="20" eb="22">
      <t>カイカイ</t>
    </rPh>
    <rPh sb="28" eb="30">
      <t>ヘイカイ</t>
    </rPh>
    <rPh sb="30" eb="32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</si>
</sst>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0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quotePrefix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3" xfId="0" quotePrefix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4" fillId="0" borderId="2" xfId="0" applyFont="1" applyBorder="1">
      <alignment vertical="center"/>
    </xf>
    <xf numFmtId="0" fontId="0" fillId="2" borderId="0" xfId="0" applyFill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49" fontId="0" fillId="0" borderId="0" xfId="0" applyNumberFormat="1">
      <alignment vertical="center"/>
    </xf>
    <xf numFmtId="0" fontId="9" fillId="0" borderId="0" xfId="1" applyAlignment="1" applyProtection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2" borderId="2" xfId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enkanagawa@aoba.keisan.a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4"/>
  <sheetViews>
    <sheetView tabSelected="1" workbookViewId="0">
      <selection activeCell="G6" sqref="G6:AN6"/>
    </sheetView>
  </sheetViews>
  <sheetFormatPr defaultRowHeight="12" x14ac:dyDescent="0.15"/>
  <cols>
    <col min="1" max="52" width="2.5703125" customWidth="1"/>
  </cols>
  <sheetData>
    <row r="1" spans="1:54" ht="27" customHeight="1" x14ac:dyDescent="0.15">
      <c r="A1" s="3" t="s">
        <v>126</v>
      </c>
      <c r="AN1" s="30" t="s">
        <v>123</v>
      </c>
    </row>
    <row r="3" spans="1:54" ht="17.25" x14ac:dyDescent="0.15">
      <c r="A3" s="2" t="s">
        <v>2</v>
      </c>
    </row>
    <row r="5" spans="1:54" ht="21" customHeight="1" x14ac:dyDescent="0.15">
      <c r="A5" s="55" t="s">
        <v>0</v>
      </c>
      <c r="B5" s="46"/>
      <c r="C5" s="46"/>
      <c r="D5" s="46"/>
      <c r="E5" s="46"/>
      <c r="F5" s="47"/>
      <c r="G5" s="16" t="s">
        <v>3</v>
      </c>
      <c r="H5" s="17"/>
      <c r="I5" s="17"/>
      <c r="J5" s="4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7"/>
      <c r="AS5" t="str">
        <f>IF(K5="","団体ふりがな","")</f>
        <v>団体ふりがな</v>
      </c>
    </row>
    <row r="6" spans="1:54" ht="33" customHeight="1" x14ac:dyDescent="0.15">
      <c r="A6" s="48"/>
      <c r="B6" s="49"/>
      <c r="C6" s="49"/>
      <c r="D6" s="49"/>
      <c r="E6" s="49"/>
      <c r="F6" s="50"/>
      <c r="G6" s="61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3"/>
      <c r="AS6" t="str">
        <f>IF(G6="","団体名","")</f>
        <v>団体名</v>
      </c>
    </row>
    <row r="7" spans="1:54" ht="21.75" customHeight="1" x14ac:dyDescent="0.15">
      <c r="A7" s="45" t="s">
        <v>4</v>
      </c>
      <c r="B7" s="46"/>
      <c r="C7" s="46"/>
      <c r="D7" s="46"/>
      <c r="E7" s="46"/>
      <c r="F7" s="47"/>
      <c r="G7" s="18" t="s">
        <v>5</v>
      </c>
      <c r="H7" s="14"/>
      <c r="I7" s="58"/>
      <c r="J7" s="58"/>
      <c r="K7" s="58"/>
      <c r="L7" s="19" t="s">
        <v>6</v>
      </c>
      <c r="M7" s="58"/>
      <c r="N7" s="58"/>
      <c r="O7" s="58"/>
      <c r="P7" s="58"/>
      <c r="Q7" s="14" t="s">
        <v>7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20"/>
      <c r="AS7" t="str">
        <f>IF(OR(I7="",M7=""),"郵便番号","")</f>
        <v>郵便番号</v>
      </c>
    </row>
    <row r="8" spans="1:54" ht="53.25" customHeight="1" x14ac:dyDescent="0.15">
      <c r="A8" s="48"/>
      <c r="B8" s="49"/>
      <c r="C8" s="49"/>
      <c r="D8" s="49"/>
      <c r="E8" s="49"/>
      <c r="F8" s="50"/>
      <c r="G8" s="59" t="s">
        <v>8</v>
      </c>
      <c r="H8" s="60"/>
      <c r="I8" s="60"/>
      <c r="J8" s="60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9"/>
      <c r="AS8" t="str">
        <f>IF(K8="","住所","")</f>
        <v>住所</v>
      </c>
    </row>
    <row r="9" spans="1:54" ht="36" customHeight="1" x14ac:dyDescent="0.15">
      <c r="A9" s="33" t="s">
        <v>1</v>
      </c>
      <c r="B9" s="34"/>
      <c r="C9" s="34"/>
      <c r="D9" s="34"/>
      <c r="E9" s="34"/>
      <c r="F9" s="35"/>
      <c r="G9" s="42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43"/>
      <c r="Z9" s="40" t="s">
        <v>9</v>
      </c>
      <c r="AA9" s="40"/>
      <c r="AB9" s="40"/>
      <c r="AC9" s="7" t="s">
        <v>10</v>
      </c>
      <c r="AD9" s="41"/>
      <c r="AE9" s="41"/>
      <c r="AF9" s="41"/>
      <c r="AG9" s="17" t="s">
        <v>7</v>
      </c>
      <c r="AH9" s="41"/>
      <c r="AI9" s="41"/>
      <c r="AJ9" s="41"/>
      <c r="AK9" s="21" t="s">
        <v>6</v>
      </c>
      <c r="AL9" s="41"/>
      <c r="AM9" s="41"/>
      <c r="AN9" s="44"/>
      <c r="AS9" t="str">
        <f>IF(G9="","責任者","")</f>
        <v>責任者</v>
      </c>
      <c r="BA9" t="s">
        <v>13</v>
      </c>
      <c r="BB9" t="s">
        <v>92</v>
      </c>
    </row>
    <row r="10" spans="1:54" ht="36" customHeight="1" x14ac:dyDescent="0.15">
      <c r="A10" s="33" t="s">
        <v>11</v>
      </c>
      <c r="B10" s="34"/>
      <c r="C10" s="34"/>
      <c r="D10" s="34"/>
      <c r="E10" s="34"/>
      <c r="F10" s="35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8"/>
      <c r="V10" s="38"/>
      <c r="W10" s="38"/>
      <c r="X10" s="38"/>
      <c r="Y10" s="39"/>
      <c r="Z10" s="40" t="s">
        <v>12</v>
      </c>
      <c r="AA10" s="40"/>
      <c r="AB10" s="40"/>
      <c r="AC10" s="7" t="s">
        <v>10</v>
      </c>
      <c r="AD10" s="41"/>
      <c r="AE10" s="41"/>
      <c r="AF10" s="41"/>
      <c r="AG10" s="17" t="s">
        <v>7</v>
      </c>
      <c r="AH10" s="41"/>
      <c r="AI10" s="41"/>
      <c r="AJ10" s="41"/>
      <c r="AK10" s="21" t="s">
        <v>6</v>
      </c>
      <c r="AL10" s="41"/>
      <c r="AM10" s="41"/>
      <c r="AN10" s="44"/>
      <c r="AS10" t="str">
        <f>IF(G10="","メール","")</f>
        <v>メール</v>
      </c>
      <c r="BA10" t="s">
        <v>14</v>
      </c>
      <c r="BB10" t="s">
        <v>94</v>
      </c>
    </row>
    <row r="11" spans="1:54" ht="24" customHeight="1" x14ac:dyDescent="0.15">
      <c r="A11" s="45" t="s">
        <v>82</v>
      </c>
      <c r="B11" s="46"/>
      <c r="C11" s="46"/>
      <c r="D11" s="46"/>
      <c r="E11" s="46"/>
      <c r="F11" s="47"/>
      <c r="G11" s="51" t="s">
        <v>83</v>
      </c>
      <c r="H11" s="52"/>
      <c r="I11" s="52"/>
      <c r="J11" s="52"/>
      <c r="K11" s="53"/>
      <c r="L11" s="51" t="s">
        <v>85</v>
      </c>
      <c r="M11" s="52"/>
      <c r="N11" s="52"/>
      <c r="O11" s="52"/>
      <c r="P11" s="53"/>
      <c r="Q11" s="51" t="s">
        <v>86</v>
      </c>
      <c r="R11" s="52"/>
      <c r="S11" s="52"/>
      <c r="T11" s="52"/>
      <c r="U11" s="53"/>
      <c r="V11" s="51" t="s">
        <v>87</v>
      </c>
      <c r="W11" s="52"/>
      <c r="X11" s="52"/>
      <c r="Y11" s="52"/>
      <c r="Z11" s="53"/>
      <c r="AA11" s="51" t="s">
        <v>88</v>
      </c>
      <c r="AB11" s="52"/>
      <c r="AC11" s="52"/>
      <c r="AD11" s="52"/>
      <c r="AE11" s="53"/>
      <c r="AF11" s="51" t="s">
        <v>89</v>
      </c>
      <c r="AG11" s="52"/>
      <c r="AH11" s="52"/>
      <c r="AI11" s="52"/>
      <c r="AJ11" s="52"/>
      <c r="AK11" s="52"/>
      <c r="AL11" s="52"/>
      <c r="AM11" s="52"/>
      <c r="AN11" s="53"/>
      <c r="AS11" t="str">
        <f>IF(OR(AD9="",AH9="",AL9=""),"電話","")</f>
        <v>電話</v>
      </c>
      <c r="BB11" t="s">
        <v>93</v>
      </c>
    </row>
    <row r="12" spans="1:54" ht="24" customHeight="1" x14ac:dyDescent="0.15">
      <c r="A12" s="48"/>
      <c r="B12" s="49"/>
      <c r="C12" s="49"/>
      <c r="D12" s="49"/>
      <c r="E12" s="49"/>
      <c r="F12" s="50"/>
      <c r="G12" s="26"/>
      <c r="H12" s="54">
        <f>COUNTA('2年以下'!B7:B21)</f>
        <v>0</v>
      </c>
      <c r="I12" s="54"/>
      <c r="J12" s="54"/>
      <c r="K12" s="27" t="s">
        <v>84</v>
      </c>
      <c r="L12" s="26"/>
      <c r="M12" s="54">
        <f>COUNTA('34年'!B7:B21)</f>
        <v>0</v>
      </c>
      <c r="N12" s="54"/>
      <c r="O12" s="54"/>
      <c r="P12" s="27" t="s">
        <v>84</v>
      </c>
      <c r="Q12" s="26"/>
      <c r="R12" s="54">
        <f>COUNTA('56年'!B7:B21)</f>
        <v>0</v>
      </c>
      <c r="S12" s="54"/>
      <c r="T12" s="52"/>
      <c r="U12" s="23" t="s">
        <v>84</v>
      </c>
      <c r="V12" s="22"/>
      <c r="W12" s="52">
        <f>COUNTA(中学!B7:B21)</f>
        <v>0</v>
      </c>
      <c r="X12" s="52"/>
      <c r="Y12" s="52"/>
      <c r="Z12" s="23" t="s">
        <v>84</v>
      </c>
      <c r="AA12" s="22"/>
      <c r="AB12" s="52">
        <f>COUNTA(高校一般!B7:B21)</f>
        <v>0</v>
      </c>
      <c r="AC12" s="52"/>
      <c r="AD12" s="52"/>
      <c r="AE12" s="23" t="s">
        <v>84</v>
      </c>
      <c r="AF12" s="22"/>
      <c r="AG12" s="15"/>
      <c r="AH12" s="15"/>
      <c r="AI12" s="15"/>
      <c r="AJ12" s="52">
        <f>SUM(H12,M12,R12,W12,AB12)</f>
        <v>0</v>
      </c>
      <c r="AK12" s="52"/>
      <c r="AL12" s="52"/>
      <c r="AM12" s="15" t="s">
        <v>84</v>
      </c>
      <c r="AN12" s="23"/>
      <c r="AS12" t="str">
        <f>IF(X13="","納入方法","")</f>
        <v>納入方法</v>
      </c>
    </row>
    <row r="13" spans="1:54" ht="36" customHeight="1" x14ac:dyDescent="0.15">
      <c r="A13" s="33" t="s">
        <v>90</v>
      </c>
      <c r="B13" s="34"/>
      <c r="C13" s="34"/>
      <c r="D13" s="34"/>
      <c r="E13" s="34"/>
      <c r="F13" s="34"/>
      <c r="G13" s="24" t="s">
        <v>120</v>
      </c>
      <c r="H13" s="17"/>
      <c r="I13" s="17"/>
      <c r="J13" s="17"/>
      <c r="K13" s="17"/>
      <c r="L13" s="70">
        <f>AJ12</f>
        <v>0</v>
      </c>
      <c r="M13" s="70"/>
      <c r="N13" s="21" t="s">
        <v>91</v>
      </c>
      <c r="O13" s="74">
        <f>5000*AJ12</f>
        <v>0</v>
      </c>
      <c r="P13" s="74"/>
      <c r="Q13" s="74"/>
      <c r="R13" s="74"/>
      <c r="S13" s="75"/>
      <c r="T13" s="71" t="s">
        <v>122</v>
      </c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3"/>
      <c r="AG13" s="64"/>
      <c r="AH13" s="65"/>
      <c r="AI13" s="65"/>
      <c r="AJ13" s="65"/>
      <c r="AK13" s="65"/>
      <c r="AL13" s="65"/>
      <c r="AM13" s="65"/>
      <c r="AN13" s="66"/>
    </row>
    <row r="14" spans="1:54" ht="36" customHeight="1" x14ac:dyDescent="0.15">
      <c r="A14" s="33" t="s">
        <v>95</v>
      </c>
      <c r="B14" s="34"/>
      <c r="C14" s="34"/>
      <c r="D14" s="34"/>
      <c r="E14" s="34"/>
      <c r="F14" s="35"/>
      <c r="G14" s="67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9"/>
    </row>
    <row r="15" spans="1:54" ht="22.5" customHeight="1" x14ac:dyDescent="0.15">
      <c r="A15" t="s">
        <v>137</v>
      </c>
    </row>
    <row r="16" spans="1:54" ht="22.5" customHeight="1" x14ac:dyDescent="0.15">
      <c r="A16" t="s">
        <v>124</v>
      </c>
    </row>
    <row r="17" spans="1:6" ht="22.5" customHeight="1" x14ac:dyDescent="0.15">
      <c r="A17" t="s">
        <v>127</v>
      </c>
    </row>
    <row r="18" spans="1:6" ht="22.5" customHeight="1" x14ac:dyDescent="0.15">
      <c r="A18" t="s">
        <v>112</v>
      </c>
      <c r="F18" s="32" t="s">
        <v>121</v>
      </c>
    </row>
    <row r="19" spans="1:6" ht="22.5" customHeight="1" x14ac:dyDescent="0.15">
      <c r="A19" t="s">
        <v>125</v>
      </c>
    </row>
    <row r="20" spans="1:6" ht="22.5" customHeight="1" x14ac:dyDescent="0.15">
      <c r="B20" t="s">
        <v>128</v>
      </c>
    </row>
    <row r="21" spans="1:6" ht="22.5" customHeight="1" x14ac:dyDescent="0.15">
      <c r="A21" t="s">
        <v>96</v>
      </c>
    </row>
    <row r="23" spans="1:6" ht="22.5" customHeight="1" x14ac:dyDescent="0.15">
      <c r="A23" s="28" t="str">
        <f>IF(AND(AS5="",AS6="",AS7="",AS8="",AS9="",AS10="",AS11=""),"","未入力項目があります:"&amp;AS5&amp;AS6&amp;AS7&amp;AS8&amp;AS9&amp;AS10&amp;AS11)</f>
        <v>未入力項目があります:団体ふりがな団体名郵便番号住所責任者メール電話</v>
      </c>
    </row>
    <row r="24" spans="1:6" ht="22.5" customHeight="1" x14ac:dyDescent="0.15">
      <c r="A24" s="29" t="str">
        <f>'2年以下'!U22&amp;'34年'!U22&amp;'56年'!U22&amp;中学!U22&amp;高校一般!U22</f>
        <v/>
      </c>
    </row>
  </sheetData>
  <sheetProtection sheet="1" objects="1" scenarios="1" selectLockedCells="1"/>
  <mergeCells count="40">
    <mergeCell ref="R12:T12"/>
    <mergeCell ref="W12:Y12"/>
    <mergeCell ref="AB12:AD12"/>
    <mergeCell ref="T13:AF13"/>
    <mergeCell ref="O13:S13"/>
    <mergeCell ref="AG13:AN13"/>
    <mergeCell ref="A14:F14"/>
    <mergeCell ref="G14:AN14"/>
    <mergeCell ref="L13:M13"/>
    <mergeCell ref="A13:F13"/>
    <mergeCell ref="A5:F6"/>
    <mergeCell ref="K5:AN5"/>
    <mergeCell ref="A7:F8"/>
    <mergeCell ref="M7:P7"/>
    <mergeCell ref="I7:K7"/>
    <mergeCell ref="K8:AN8"/>
    <mergeCell ref="G8:J8"/>
    <mergeCell ref="G6:AN6"/>
    <mergeCell ref="AL9:AN9"/>
    <mergeCell ref="A11:F12"/>
    <mergeCell ref="G11:K11"/>
    <mergeCell ref="L11:P11"/>
    <mergeCell ref="AH10:AJ10"/>
    <mergeCell ref="AL10:AN10"/>
    <mergeCell ref="A9:F9"/>
    <mergeCell ref="Z9:AB9"/>
    <mergeCell ref="AD9:AF9"/>
    <mergeCell ref="Q11:U11"/>
    <mergeCell ref="V11:Z11"/>
    <mergeCell ref="AA11:AE11"/>
    <mergeCell ref="AF11:AN11"/>
    <mergeCell ref="AJ12:AL12"/>
    <mergeCell ref="H12:J12"/>
    <mergeCell ref="M12:O12"/>
    <mergeCell ref="A10:F10"/>
    <mergeCell ref="G10:Y10"/>
    <mergeCell ref="Z10:AB10"/>
    <mergeCell ref="AD10:AF10"/>
    <mergeCell ref="AH9:AJ9"/>
    <mergeCell ref="G9:Y9"/>
  </mergeCells>
  <phoneticPr fontId="1"/>
  <hyperlinks>
    <hyperlink ref="F18" r:id="rId1" xr:uid="{00000000-0004-0000-0000-000000000000}"/>
  </hyperlinks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"/>
  <sheetViews>
    <sheetView workbookViewId="0">
      <selection activeCell="B7" sqref="B7"/>
    </sheetView>
  </sheetViews>
  <sheetFormatPr defaultRowHeight="12" x14ac:dyDescent="0.15"/>
  <cols>
    <col min="1" max="1" width="5.5703125" customWidth="1"/>
    <col min="2" max="3" width="17.140625" customWidth="1"/>
    <col min="4" max="5" width="24" customWidth="1"/>
    <col min="7" max="7" width="3.85546875" customWidth="1"/>
    <col min="8" max="8" width="5.85546875" customWidth="1"/>
    <col min="9" max="9" width="3.5703125" bestFit="1" customWidth="1"/>
    <col min="10" max="10" width="9" customWidth="1"/>
    <col min="11" max="11" width="8.42578125" customWidth="1"/>
    <col min="14" max="14" width="2.85546875" customWidth="1"/>
  </cols>
  <sheetData>
    <row r="1" spans="1:21" ht="18.75" x14ac:dyDescent="0.15">
      <c r="A1" s="1" t="s">
        <v>129</v>
      </c>
      <c r="R1" t="s">
        <v>25</v>
      </c>
    </row>
    <row r="2" spans="1:21" x14ac:dyDescent="0.15">
      <c r="R2" t="s">
        <v>26</v>
      </c>
    </row>
    <row r="3" spans="1:21" ht="44.25" customHeight="1" x14ac:dyDescent="0.15">
      <c r="A3" s="51" t="s">
        <v>0</v>
      </c>
      <c r="B3" s="53"/>
      <c r="C3" s="51" t="str">
        <f>IF(summary!G6="","",summary!G6)</f>
        <v/>
      </c>
      <c r="D3" s="52"/>
      <c r="E3" s="53"/>
      <c r="G3" s="40" t="s">
        <v>68</v>
      </c>
      <c r="H3" s="40"/>
      <c r="I3" s="77" t="str">
        <f>IF(summary!AD9="","-              -",summary!AD9&amp;"-"&amp;summary!AH9&amp;"-"&amp;summary!AL9)</f>
        <v>-              -</v>
      </c>
      <c r="J3" s="77"/>
      <c r="K3" s="77"/>
      <c r="L3" s="77"/>
      <c r="M3" s="77"/>
      <c r="R3" t="s">
        <v>27</v>
      </c>
    </row>
    <row r="4" spans="1:21" x14ac:dyDescent="0.15">
      <c r="R4" t="s">
        <v>28</v>
      </c>
    </row>
    <row r="5" spans="1:21" ht="24" customHeight="1" x14ac:dyDescent="0.15">
      <c r="A5" s="1" t="s">
        <v>15</v>
      </c>
      <c r="D5" t="s">
        <v>113</v>
      </c>
      <c r="P5" t="s">
        <v>56</v>
      </c>
      <c r="Q5" t="s">
        <v>62</v>
      </c>
      <c r="R5" t="s">
        <v>29</v>
      </c>
      <c r="S5" t="s">
        <v>65</v>
      </c>
    </row>
    <row r="6" spans="1:21" ht="28.5" customHeight="1" x14ac:dyDescent="0.15">
      <c r="A6" s="5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6" t="s">
        <v>22</v>
      </c>
      <c r="H6" s="76"/>
      <c r="I6" s="76"/>
      <c r="J6" s="76"/>
      <c r="K6" s="76"/>
      <c r="L6" s="76" t="s">
        <v>61</v>
      </c>
      <c r="M6" s="76"/>
      <c r="P6" t="s">
        <v>57</v>
      </c>
      <c r="Q6" t="s">
        <v>63</v>
      </c>
      <c r="R6" t="s">
        <v>30</v>
      </c>
      <c r="S6" t="s">
        <v>66</v>
      </c>
    </row>
    <row r="7" spans="1:21" ht="28.5" customHeight="1" x14ac:dyDescent="0.15">
      <c r="A7" s="5">
        <v>1</v>
      </c>
      <c r="B7" s="8"/>
      <c r="C7" s="8"/>
      <c r="D7" s="8"/>
      <c r="E7" s="8"/>
      <c r="F7" s="9"/>
      <c r="G7" s="7" t="s">
        <v>23</v>
      </c>
      <c r="H7" s="10"/>
      <c r="I7" s="4" t="s">
        <v>24</v>
      </c>
      <c r="J7" s="12"/>
      <c r="K7" s="11"/>
      <c r="L7" s="13"/>
      <c r="M7" s="13"/>
      <c r="P7" t="s">
        <v>58</v>
      </c>
      <c r="Q7" t="s">
        <v>64</v>
      </c>
      <c r="R7" t="s">
        <v>31</v>
      </c>
      <c r="S7" t="s">
        <v>67</v>
      </c>
      <c r="U7" t="str">
        <f>IF(B7="","",IF(OR(C7="",D7="",E7="",F7="",H7="",J7="",K7="",L7="",M7="",L7=M7),"2年生以下No."&amp;A7&amp;"不備です",""))</f>
        <v/>
      </c>
    </row>
    <row r="8" spans="1:21" ht="28.5" customHeight="1" x14ac:dyDescent="0.15">
      <c r="A8" s="5">
        <v>2</v>
      </c>
      <c r="B8" s="8"/>
      <c r="C8" s="8"/>
      <c r="D8" s="8"/>
      <c r="E8" s="8"/>
      <c r="F8" s="9"/>
      <c r="G8" s="7" t="s">
        <v>23</v>
      </c>
      <c r="H8" s="10"/>
      <c r="I8" s="4" t="s">
        <v>24</v>
      </c>
      <c r="J8" s="12"/>
      <c r="K8" s="11"/>
      <c r="L8" s="13"/>
      <c r="M8" s="13"/>
      <c r="P8" t="s">
        <v>59</v>
      </c>
      <c r="Q8" t="s">
        <v>119</v>
      </c>
      <c r="R8" t="s">
        <v>32</v>
      </c>
      <c r="U8" t="str">
        <f t="shared" ref="U8:U21" si="0">IF(B8="","",IF(OR(C8="",D8="",E8="",F8="",H8="",J8="",K8="",L8="",M8="",L8=M8),"2年生以下No."&amp;A8&amp;"不備です",""))</f>
        <v/>
      </c>
    </row>
    <row r="9" spans="1:21" ht="28.5" customHeight="1" x14ac:dyDescent="0.15">
      <c r="A9" s="5">
        <v>3</v>
      </c>
      <c r="B9" s="8"/>
      <c r="C9" s="8"/>
      <c r="D9" s="8"/>
      <c r="E9" s="8"/>
      <c r="F9" s="9"/>
      <c r="G9" s="7" t="s">
        <v>23</v>
      </c>
      <c r="H9" s="10"/>
      <c r="I9" s="4" t="s">
        <v>24</v>
      </c>
      <c r="J9" s="12"/>
      <c r="K9" s="11"/>
      <c r="L9" s="13"/>
      <c r="M9" s="13"/>
      <c r="P9" t="s">
        <v>60</v>
      </c>
      <c r="R9" t="s">
        <v>33</v>
      </c>
      <c r="U9" t="str">
        <f t="shared" si="0"/>
        <v/>
      </c>
    </row>
    <row r="10" spans="1:21" ht="28.5" customHeight="1" x14ac:dyDescent="0.15">
      <c r="A10" s="5">
        <v>4</v>
      </c>
      <c r="B10" s="8"/>
      <c r="C10" s="8"/>
      <c r="D10" s="8"/>
      <c r="E10" s="8"/>
      <c r="F10" s="9"/>
      <c r="G10" s="7" t="s">
        <v>23</v>
      </c>
      <c r="H10" s="10"/>
      <c r="I10" s="4" t="s">
        <v>24</v>
      </c>
      <c r="J10" s="12"/>
      <c r="K10" s="11"/>
      <c r="L10" s="13"/>
      <c r="M10" s="13"/>
      <c r="R10" t="s">
        <v>34</v>
      </c>
      <c r="U10" t="str">
        <f t="shared" si="0"/>
        <v/>
      </c>
    </row>
    <row r="11" spans="1:21" ht="28.5" customHeight="1" x14ac:dyDescent="0.15">
      <c r="A11" s="5">
        <v>5</v>
      </c>
      <c r="B11" s="8"/>
      <c r="C11" s="8"/>
      <c r="D11" s="8"/>
      <c r="E11" s="8"/>
      <c r="F11" s="9"/>
      <c r="G11" s="7" t="s">
        <v>23</v>
      </c>
      <c r="H11" s="10"/>
      <c r="I11" s="4" t="s">
        <v>24</v>
      </c>
      <c r="J11" s="12"/>
      <c r="K11" s="11"/>
      <c r="L11" s="13"/>
      <c r="M11" s="13"/>
      <c r="R11" t="s">
        <v>35</v>
      </c>
      <c r="U11" t="str">
        <f t="shared" si="0"/>
        <v/>
      </c>
    </row>
    <row r="12" spans="1:21" ht="28.5" customHeight="1" x14ac:dyDescent="0.15">
      <c r="A12" s="5">
        <v>6</v>
      </c>
      <c r="B12" s="8"/>
      <c r="C12" s="8"/>
      <c r="D12" s="8"/>
      <c r="E12" s="8"/>
      <c r="F12" s="9"/>
      <c r="G12" s="7" t="s">
        <v>23</v>
      </c>
      <c r="H12" s="10"/>
      <c r="I12" s="4" t="s">
        <v>24</v>
      </c>
      <c r="J12" s="12"/>
      <c r="K12" s="11"/>
      <c r="L12" s="13"/>
      <c r="M12" s="13"/>
      <c r="R12" t="s">
        <v>36</v>
      </c>
      <c r="U12" t="str">
        <f t="shared" si="0"/>
        <v/>
      </c>
    </row>
    <row r="13" spans="1:21" ht="28.5" customHeight="1" x14ac:dyDescent="0.15">
      <c r="A13" s="5">
        <v>7</v>
      </c>
      <c r="B13" s="8"/>
      <c r="C13" s="8"/>
      <c r="D13" s="8"/>
      <c r="E13" s="8"/>
      <c r="F13" s="9"/>
      <c r="G13" s="7" t="s">
        <v>23</v>
      </c>
      <c r="H13" s="10"/>
      <c r="I13" s="4" t="s">
        <v>24</v>
      </c>
      <c r="J13" s="12"/>
      <c r="K13" s="11"/>
      <c r="L13" s="13"/>
      <c r="M13" s="13"/>
      <c r="R13" t="s">
        <v>37</v>
      </c>
      <c r="U13" t="str">
        <f t="shared" si="0"/>
        <v/>
      </c>
    </row>
    <row r="14" spans="1:21" ht="28.5" hidden="1" customHeight="1" x14ac:dyDescent="0.15">
      <c r="A14" s="5">
        <v>8</v>
      </c>
      <c r="B14" s="8"/>
      <c r="C14" s="8"/>
      <c r="D14" s="8"/>
      <c r="E14" s="8"/>
      <c r="F14" s="9"/>
      <c r="G14" s="7" t="s">
        <v>23</v>
      </c>
      <c r="H14" s="10"/>
      <c r="I14" s="4" t="s">
        <v>24</v>
      </c>
      <c r="J14" s="12"/>
      <c r="K14" s="11"/>
      <c r="L14" s="13"/>
      <c r="M14" s="13"/>
      <c r="R14" t="s">
        <v>38</v>
      </c>
      <c r="U14" t="str">
        <f t="shared" si="0"/>
        <v/>
      </c>
    </row>
    <row r="15" spans="1:21" ht="28.5" hidden="1" customHeight="1" x14ac:dyDescent="0.15">
      <c r="A15" s="5">
        <v>9</v>
      </c>
      <c r="B15" s="8"/>
      <c r="C15" s="8"/>
      <c r="D15" s="8"/>
      <c r="E15" s="8"/>
      <c r="F15" s="9"/>
      <c r="G15" s="7" t="s">
        <v>23</v>
      </c>
      <c r="H15" s="10"/>
      <c r="I15" s="4" t="s">
        <v>24</v>
      </c>
      <c r="J15" s="12"/>
      <c r="K15" s="11"/>
      <c r="L15" s="13"/>
      <c r="M15" s="13"/>
      <c r="R15" t="s">
        <v>39</v>
      </c>
      <c r="U15" t="str">
        <f t="shared" si="0"/>
        <v/>
      </c>
    </row>
    <row r="16" spans="1:21" ht="28.5" hidden="1" customHeight="1" x14ac:dyDescent="0.15">
      <c r="A16" s="5">
        <v>10</v>
      </c>
      <c r="B16" s="8"/>
      <c r="C16" s="8"/>
      <c r="D16" s="8"/>
      <c r="E16" s="8"/>
      <c r="F16" s="9"/>
      <c r="G16" s="7" t="s">
        <v>23</v>
      </c>
      <c r="H16" s="10"/>
      <c r="I16" s="4" t="s">
        <v>24</v>
      </c>
      <c r="J16" s="12"/>
      <c r="K16" s="11"/>
      <c r="L16" s="13"/>
      <c r="M16" s="13"/>
      <c r="R16" t="s">
        <v>40</v>
      </c>
      <c r="U16" t="str">
        <f t="shared" si="0"/>
        <v/>
      </c>
    </row>
    <row r="17" spans="1:21" ht="28.5" hidden="1" customHeight="1" x14ac:dyDescent="0.15">
      <c r="A17" s="5">
        <v>11</v>
      </c>
      <c r="B17" s="8"/>
      <c r="C17" s="8"/>
      <c r="D17" s="8"/>
      <c r="E17" s="8"/>
      <c r="F17" s="9"/>
      <c r="G17" s="7" t="s">
        <v>23</v>
      </c>
      <c r="H17" s="10"/>
      <c r="I17" s="4" t="s">
        <v>24</v>
      </c>
      <c r="J17" s="12"/>
      <c r="K17" s="11"/>
      <c r="L17" s="13"/>
      <c r="M17" s="13"/>
      <c r="R17" t="s">
        <v>41</v>
      </c>
      <c r="U17" t="str">
        <f t="shared" si="0"/>
        <v/>
      </c>
    </row>
    <row r="18" spans="1:21" ht="28.5" hidden="1" customHeight="1" x14ac:dyDescent="0.15">
      <c r="A18" s="5">
        <v>12</v>
      </c>
      <c r="B18" s="8"/>
      <c r="C18" s="8"/>
      <c r="D18" s="8"/>
      <c r="E18" s="8"/>
      <c r="F18" s="9"/>
      <c r="G18" s="7" t="s">
        <v>23</v>
      </c>
      <c r="H18" s="10"/>
      <c r="I18" s="4" t="s">
        <v>24</v>
      </c>
      <c r="J18" s="12"/>
      <c r="K18" s="11"/>
      <c r="L18" s="13"/>
      <c r="M18" s="13"/>
      <c r="R18" t="s">
        <v>42</v>
      </c>
      <c r="U18" t="str">
        <f t="shared" si="0"/>
        <v/>
      </c>
    </row>
    <row r="19" spans="1:21" ht="28.5" hidden="1" customHeight="1" x14ac:dyDescent="0.15">
      <c r="A19" s="5">
        <v>13</v>
      </c>
      <c r="B19" s="8"/>
      <c r="C19" s="8"/>
      <c r="D19" s="8"/>
      <c r="E19" s="8"/>
      <c r="F19" s="9"/>
      <c r="G19" s="7" t="s">
        <v>23</v>
      </c>
      <c r="H19" s="10"/>
      <c r="I19" s="4" t="s">
        <v>24</v>
      </c>
      <c r="J19" s="12"/>
      <c r="K19" s="11"/>
      <c r="L19" s="13"/>
      <c r="M19" s="13"/>
      <c r="R19" t="s">
        <v>43</v>
      </c>
      <c r="U19" t="str">
        <f t="shared" si="0"/>
        <v/>
      </c>
    </row>
    <row r="20" spans="1:21" ht="28.5" hidden="1" customHeight="1" x14ac:dyDescent="0.15">
      <c r="A20" s="5">
        <v>14</v>
      </c>
      <c r="B20" s="8"/>
      <c r="C20" s="8"/>
      <c r="D20" s="8"/>
      <c r="E20" s="8"/>
      <c r="F20" s="9"/>
      <c r="G20" s="7" t="s">
        <v>23</v>
      </c>
      <c r="H20" s="10"/>
      <c r="I20" s="4" t="s">
        <v>24</v>
      </c>
      <c r="J20" s="12"/>
      <c r="K20" s="11"/>
      <c r="L20" s="13"/>
      <c r="M20" s="13"/>
      <c r="R20" t="s">
        <v>44</v>
      </c>
      <c r="U20" t="str">
        <f t="shared" si="0"/>
        <v/>
      </c>
    </row>
    <row r="21" spans="1:21" ht="28.5" hidden="1" customHeight="1" x14ac:dyDescent="0.15">
      <c r="A21" s="5">
        <v>15</v>
      </c>
      <c r="B21" s="8"/>
      <c r="C21" s="8"/>
      <c r="D21" s="8"/>
      <c r="E21" s="8"/>
      <c r="F21" s="9"/>
      <c r="G21" s="7" t="s">
        <v>23</v>
      </c>
      <c r="H21" s="10"/>
      <c r="I21" s="4" t="s">
        <v>24</v>
      </c>
      <c r="J21" s="12"/>
      <c r="K21" s="11"/>
      <c r="L21" s="13"/>
      <c r="M21" s="13"/>
      <c r="R21" t="s">
        <v>45</v>
      </c>
      <c r="U21" t="str">
        <f t="shared" si="0"/>
        <v/>
      </c>
    </row>
    <row r="22" spans="1:21" x14ac:dyDescent="0.15">
      <c r="R22" t="s">
        <v>46</v>
      </c>
      <c r="U22" t="str">
        <f>U7&amp;U8&amp;U9&amp;U10&amp;U11&amp;U12&amp;U13&amp;U14&amp;U15&amp;U16&amp;U17&amp;U18&amp;U19&amp;U20&amp;U21</f>
        <v/>
      </c>
    </row>
    <row r="23" spans="1:21" x14ac:dyDescent="0.15">
      <c r="R23" t="s">
        <v>47</v>
      </c>
    </row>
    <row r="24" spans="1:21" x14ac:dyDescent="0.15">
      <c r="R24" t="s">
        <v>48</v>
      </c>
    </row>
    <row r="25" spans="1:21" x14ac:dyDescent="0.15">
      <c r="R25" t="s">
        <v>49</v>
      </c>
    </row>
    <row r="26" spans="1:21" x14ac:dyDescent="0.15">
      <c r="R26" t="s">
        <v>50</v>
      </c>
    </row>
    <row r="27" spans="1:21" x14ac:dyDescent="0.15">
      <c r="R27" t="s">
        <v>51</v>
      </c>
    </row>
    <row r="28" spans="1:21" x14ac:dyDescent="0.15">
      <c r="R28" t="s">
        <v>52</v>
      </c>
    </row>
    <row r="29" spans="1:21" x14ac:dyDescent="0.15">
      <c r="R29" t="s">
        <v>53</v>
      </c>
    </row>
    <row r="30" spans="1:21" x14ac:dyDescent="0.15">
      <c r="R30" t="s">
        <v>54</v>
      </c>
    </row>
    <row r="31" spans="1:21" x14ac:dyDescent="0.15">
      <c r="R31" t="s">
        <v>55</v>
      </c>
    </row>
  </sheetData>
  <sheetProtection sheet="1" objects="1" scenarios="1" selectLockedCells="1"/>
  <mergeCells count="6">
    <mergeCell ref="A3:B3"/>
    <mergeCell ref="G6:K6"/>
    <mergeCell ref="L6:M6"/>
    <mergeCell ref="G3:H3"/>
    <mergeCell ref="I3:M3"/>
    <mergeCell ref="C3:E3"/>
  </mergeCells>
  <phoneticPr fontId="1"/>
  <dataValidations count="4">
    <dataValidation type="list" allowBlank="1" showInputMessage="1" showErrorMessage="1" sqref="K7:K21" xr:uid="{00000000-0002-0000-0100-000000000000}">
      <formula1>$R$1:$R$31</formula1>
    </dataValidation>
    <dataValidation type="list" allowBlank="1" showInputMessage="1" showErrorMessage="1" sqref="F7:F21" xr:uid="{00000000-0002-0000-0100-000001000000}">
      <formula1>$P$5:$P$9</formula1>
    </dataValidation>
    <dataValidation type="list" allowBlank="1" showInputMessage="1" showErrorMessage="1" sqref="L7:M21" xr:uid="{00000000-0002-0000-0100-000002000000}">
      <formula1>$S$5:$S$7</formula1>
    </dataValidation>
    <dataValidation type="list" allowBlank="1" showInputMessage="1" showErrorMessage="1" sqref="J7:J21" xr:uid="{00000000-0002-0000-0100-000003000000}">
      <formula1>$Q$5:$Q$8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landscape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1"/>
  <sheetViews>
    <sheetView workbookViewId="0">
      <selection activeCell="B7" sqref="B7"/>
    </sheetView>
  </sheetViews>
  <sheetFormatPr defaultRowHeight="12" x14ac:dyDescent="0.15"/>
  <cols>
    <col min="1" max="1" width="5.5703125" customWidth="1"/>
    <col min="2" max="3" width="17.140625" customWidth="1"/>
    <col min="4" max="5" width="24" customWidth="1"/>
    <col min="7" max="7" width="3.85546875" customWidth="1"/>
    <col min="8" max="8" width="5.85546875" customWidth="1"/>
    <col min="9" max="9" width="3.5703125" bestFit="1" customWidth="1"/>
    <col min="10" max="10" width="9" customWidth="1"/>
    <col min="11" max="11" width="8.42578125" customWidth="1"/>
    <col min="14" max="14" width="2.85546875" customWidth="1"/>
  </cols>
  <sheetData>
    <row r="1" spans="1:21" ht="18.75" x14ac:dyDescent="0.15">
      <c r="A1" s="1" t="s">
        <v>130</v>
      </c>
      <c r="R1" t="s">
        <v>25</v>
      </c>
    </row>
    <row r="2" spans="1:21" x14ac:dyDescent="0.15">
      <c r="R2" t="s">
        <v>26</v>
      </c>
    </row>
    <row r="3" spans="1:21" ht="44.25" customHeight="1" x14ac:dyDescent="0.15">
      <c r="A3" s="51" t="s">
        <v>0</v>
      </c>
      <c r="B3" s="53"/>
      <c r="C3" s="51" t="str">
        <f>IF(summary!G6="","",summary!G6)</f>
        <v/>
      </c>
      <c r="D3" s="52"/>
      <c r="E3" s="53"/>
      <c r="G3" s="40" t="s">
        <v>68</v>
      </c>
      <c r="H3" s="40"/>
      <c r="I3" s="77" t="str">
        <f>IF(summary!AD9="","-              -",summary!AD9&amp;"-"&amp;summary!AH9&amp;"-"&amp;summary!AL9)</f>
        <v>-              -</v>
      </c>
      <c r="J3" s="77"/>
      <c r="K3" s="77"/>
      <c r="L3" s="77"/>
      <c r="M3" s="77"/>
      <c r="R3" t="s">
        <v>27</v>
      </c>
    </row>
    <row r="4" spans="1:21" x14ac:dyDescent="0.15">
      <c r="R4" t="s">
        <v>28</v>
      </c>
    </row>
    <row r="5" spans="1:21" ht="24" customHeight="1" x14ac:dyDescent="0.15">
      <c r="A5" s="1" t="s">
        <v>69</v>
      </c>
      <c r="D5" t="s">
        <v>113</v>
      </c>
      <c r="P5" t="s">
        <v>70</v>
      </c>
      <c r="Q5" t="s">
        <v>62</v>
      </c>
      <c r="R5" t="s">
        <v>29</v>
      </c>
      <c r="S5" t="s">
        <v>65</v>
      </c>
    </row>
    <row r="6" spans="1:21" ht="28.5" customHeight="1" x14ac:dyDescent="0.15">
      <c r="A6" s="5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6" t="s">
        <v>22</v>
      </c>
      <c r="H6" s="76"/>
      <c r="I6" s="76"/>
      <c r="J6" s="76"/>
      <c r="K6" s="76"/>
      <c r="L6" s="76" t="s">
        <v>61</v>
      </c>
      <c r="M6" s="76"/>
      <c r="P6" t="s">
        <v>71</v>
      </c>
      <c r="Q6" t="s">
        <v>63</v>
      </c>
      <c r="R6" t="s">
        <v>30</v>
      </c>
      <c r="S6" t="s">
        <v>66</v>
      </c>
    </row>
    <row r="7" spans="1:21" ht="28.5" customHeight="1" x14ac:dyDescent="0.15">
      <c r="A7" s="5">
        <v>1</v>
      </c>
      <c r="B7" s="8"/>
      <c r="C7" s="8"/>
      <c r="D7" s="8"/>
      <c r="E7" s="8"/>
      <c r="F7" s="9"/>
      <c r="G7" s="7" t="s">
        <v>23</v>
      </c>
      <c r="H7" s="10"/>
      <c r="I7" s="4" t="s">
        <v>24</v>
      </c>
      <c r="J7" s="12"/>
      <c r="K7" s="11"/>
      <c r="L7" s="13"/>
      <c r="M7" s="13"/>
      <c r="Q7" t="s">
        <v>64</v>
      </c>
      <c r="R7" t="s">
        <v>31</v>
      </c>
      <c r="S7" t="s">
        <v>67</v>
      </c>
      <c r="U7" t="str">
        <f>IF(B7="","",IF(OR(C7="",D7="",E7="",F7="",H7="",J7="",K7="",L7="",M7="",L7=M7),"3・4年生No."&amp;A7&amp;"不備です",""))</f>
        <v/>
      </c>
    </row>
    <row r="8" spans="1:21" ht="28.5" customHeight="1" x14ac:dyDescent="0.15">
      <c r="A8" s="5">
        <v>2</v>
      </c>
      <c r="B8" s="8"/>
      <c r="C8" s="8"/>
      <c r="D8" s="8"/>
      <c r="E8" s="8"/>
      <c r="F8" s="9"/>
      <c r="G8" s="7" t="s">
        <v>23</v>
      </c>
      <c r="H8" s="10"/>
      <c r="I8" s="4" t="s">
        <v>24</v>
      </c>
      <c r="J8" s="12"/>
      <c r="K8" s="11"/>
      <c r="L8" s="13"/>
      <c r="M8" s="13"/>
      <c r="Q8" t="s">
        <v>119</v>
      </c>
      <c r="R8" t="s">
        <v>32</v>
      </c>
      <c r="U8" t="str">
        <f t="shared" ref="U8:U21" si="0">IF(B8="","",IF(OR(C8="",D8="",E8="",F8="",H8="",J8="",K8="",L8="",M8="",L8=M8),"3・4年生No."&amp;A8&amp;"不備です",""))</f>
        <v/>
      </c>
    </row>
    <row r="9" spans="1:21" ht="28.5" customHeight="1" x14ac:dyDescent="0.15">
      <c r="A9" s="5">
        <v>3</v>
      </c>
      <c r="B9" s="8"/>
      <c r="C9" s="8"/>
      <c r="D9" s="8"/>
      <c r="E9" s="8"/>
      <c r="F9" s="9"/>
      <c r="G9" s="7" t="s">
        <v>23</v>
      </c>
      <c r="H9" s="10"/>
      <c r="I9" s="4" t="s">
        <v>24</v>
      </c>
      <c r="J9" s="12"/>
      <c r="K9" s="11"/>
      <c r="L9" s="13"/>
      <c r="M9" s="13"/>
      <c r="R9" t="s">
        <v>33</v>
      </c>
      <c r="U9" t="str">
        <f t="shared" si="0"/>
        <v/>
      </c>
    </row>
    <row r="10" spans="1:21" ht="28.5" customHeight="1" x14ac:dyDescent="0.15">
      <c r="A10" s="5">
        <v>4</v>
      </c>
      <c r="B10" s="8"/>
      <c r="C10" s="8"/>
      <c r="D10" s="8"/>
      <c r="E10" s="8"/>
      <c r="F10" s="9"/>
      <c r="G10" s="7" t="s">
        <v>23</v>
      </c>
      <c r="H10" s="10"/>
      <c r="I10" s="4" t="s">
        <v>24</v>
      </c>
      <c r="J10" s="12"/>
      <c r="K10" s="11"/>
      <c r="L10" s="13"/>
      <c r="M10" s="13"/>
      <c r="R10" t="s">
        <v>34</v>
      </c>
      <c r="U10" t="str">
        <f t="shared" si="0"/>
        <v/>
      </c>
    </row>
    <row r="11" spans="1:21" ht="28.5" customHeight="1" x14ac:dyDescent="0.15">
      <c r="A11" s="5">
        <v>5</v>
      </c>
      <c r="B11" s="8"/>
      <c r="C11" s="8"/>
      <c r="D11" s="8"/>
      <c r="E11" s="8"/>
      <c r="F11" s="9"/>
      <c r="G11" s="7" t="s">
        <v>23</v>
      </c>
      <c r="H11" s="10"/>
      <c r="I11" s="4" t="s">
        <v>24</v>
      </c>
      <c r="J11" s="12"/>
      <c r="K11" s="11"/>
      <c r="L11" s="13"/>
      <c r="M11" s="13"/>
      <c r="R11" t="s">
        <v>35</v>
      </c>
      <c r="U11" t="str">
        <f t="shared" si="0"/>
        <v/>
      </c>
    </row>
    <row r="12" spans="1:21" ht="28.5" customHeight="1" x14ac:dyDescent="0.15">
      <c r="A12" s="5">
        <v>6</v>
      </c>
      <c r="B12" s="8"/>
      <c r="C12" s="8"/>
      <c r="D12" s="8"/>
      <c r="E12" s="8"/>
      <c r="F12" s="9"/>
      <c r="G12" s="7" t="s">
        <v>23</v>
      </c>
      <c r="H12" s="10"/>
      <c r="I12" s="4" t="s">
        <v>24</v>
      </c>
      <c r="J12" s="12"/>
      <c r="K12" s="11"/>
      <c r="L12" s="13"/>
      <c r="M12" s="13"/>
      <c r="R12" t="s">
        <v>36</v>
      </c>
      <c r="U12" t="str">
        <f t="shared" si="0"/>
        <v/>
      </c>
    </row>
    <row r="13" spans="1:21" ht="28.5" customHeight="1" x14ac:dyDescent="0.15">
      <c r="A13" s="5">
        <v>7</v>
      </c>
      <c r="B13" s="8"/>
      <c r="C13" s="8"/>
      <c r="D13" s="8"/>
      <c r="E13" s="8"/>
      <c r="F13" s="9"/>
      <c r="G13" s="7" t="s">
        <v>23</v>
      </c>
      <c r="H13" s="10"/>
      <c r="I13" s="4" t="s">
        <v>24</v>
      </c>
      <c r="J13" s="12"/>
      <c r="K13" s="11"/>
      <c r="L13" s="13"/>
      <c r="M13" s="13"/>
      <c r="R13" t="s">
        <v>37</v>
      </c>
      <c r="U13" t="str">
        <f t="shared" si="0"/>
        <v/>
      </c>
    </row>
    <row r="14" spans="1:21" ht="28.5" hidden="1" customHeight="1" x14ac:dyDescent="0.15">
      <c r="A14" s="5">
        <v>8</v>
      </c>
      <c r="B14" s="8"/>
      <c r="C14" s="8"/>
      <c r="D14" s="8"/>
      <c r="E14" s="8"/>
      <c r="F14" s="9"/>
      <c r="G14" s="7" t="s">
        <v>23</v>
      </c>
      <c r="H14" s="10"/>
      <c r="I14" s="4" t="s">
        <v>24</v>
      </c>
      <c r="J14" s="12"/>
      <c r="K14" s="11"/>
      <c r="L14" s="13"/>
      <c r="M14" s="13"/>
      <c r="R14" t="s">
        <v>38</v>
      </c>
      <c r="U14" t="str">
        <f t="shared" si="0"/>
        <v/>
      </c>
    </row>
    <row r="15" spans="1:21" ht="28.5" hidden="1" customHeight="1" x14ac:dyDescent="0.15">
      <c r="A15" s="5">
        <v>9</v>
      </c>
      <c r="B15" s="8"/>
      <c r="C15" s="8"/>
      <c r="D15" s="8"/>
      <c r="E15" s="8"/>
      <c r="F15" s="9"/>
      <c r="G15" s="7" t="s">
        <v>23</v>
      </c>
      <c r="H15" s="10"/>
      <c r="I15" s="4" t="s">
        <v>24</v>
      </c>
      <c r="J15" s="12"/>
      <c r="K15" s="11"/>
      <c r="L15" s="13"/>
      <c r="M15" s="13"/>
      <c r="R15" t="s">
        <v>39</v>
      </c>
      <c r="U15" t="str">
        <f t="shared" si="0"/>
        <v/>
      </c>
    </row>
    <row r="16" spans="1:21" ht="28.5" hidden="1" customHeight="1" x14ac:dyDescent="0.15">
      <c r="A16" s="5">
        <v>10</v>
      </c>
      <c r="B16" s="8"/>
      <c r="C16" s="8"/>
      <c r="D16" s="8"/>
      <c r="E16" s="8"/>
      <c r="F16" s="9"/>
      <c r="G16" s="7" t="s">
        <v>23</v>
      </c>
      <c r="H16" s="10"/>
      <c r="I16" s="4" t="s">
        <v>24</v>
      </c>
      <c r="J16" s="12"/>
      <c r="K16" s="11"/>
      <c r="L16" s="13"/>
      <c r="M16" s="13"/>
      <c r="R16" t="s">
        <v>40</v>
      </c>
      <c r="U16" t="str">
        <f t="shared" si="0"/>
        <v/>
      </c>
    </row>
    <row r="17" spans="1:21" ht="28.5" hidden="1" customHeight="1" x14ac:dyDescent="0.15">
      <c r="A17" s="5">
        <v>11</v>
      </c>
      <c r="B17" s="8"/>
      <c r="C17" s="8"/>
      <c r="D17" s="8"/>
      <c r="E17" s="8"/>
      <c r="F17" s="9"/>
      <c r="G17" s="7" t="s">
        <v>23</v>
      </c>
      <c r="H17" s="10"/>
      <c r="I17" s="4" t="s">
        <v>24</v>
      </c>
      <c r="J17" s="12"/>
      <c r="K17" s="11"/>
      <c r="L17" s="13"/>
      <c r="M17" s="13"/>
      <c r="R17" t="s">
        <v>41</v>
      </c>
      <c r="U17" t="str">
        <f t="shared" si="0"/>
        <v/>
      </c>
    </row>
    <row r="18" spans="1:21" ht="28.5" hidden="1" customHeight="1" x14ac:dyDescent="0.15">
      <c r="A18" s="5">
        <v>12</v>
      </c>
      <c r="B18" s="8"/>
      <c r="C18" s="8"/>
      <c r="D18" s="8"/>
      <c r="E18" s="8"/>
      <c r="F18" s="9"/>
      <c r="G18" s="7" t="s">
        <v>23</v>
      </c>
      <c r="H18" s="10"/>
      <c r="I18" s="4" t="s">
        <v>24</v>
      </c>
      <c r="J18" s="12"/>
      <c r="K18" s="11"/>
      <c r="L18" s="13"/>
      <c r="M18" s="13"/>
      <c r="R18" t="s">
        <v>42</v>
      </c>
      <c r="U18" t="str">
        <f t="shared" si="0"/>
        <v/>
      </c>
    </row>
    <row r="19" spans="1:21" ht="28.5" hidden="1" customHeight="1" x14ac:dyDescent="0.15">
      <c r="A19" s="5">
        <v>13</v>
      </c>
      <c r="B19" s="8"/>
      <c r="C19" s="8"/>
      <c r="D19" s="8"/>
      <c r="E19" s="8"/>
      <c r="F19" s="9"/>
      <c r="G19" s="7" t="s">
        <v>23</v>
      </c>
      <c r="H19" s="10"/>
      <c r="I19" s="4" t="s">
        <v>24</v>
      </c>
      <c r="J19" s="12"/>
      <c r="K19" s="11"/>
      <c r="L19" s="13"/>
      <c r="M19" s="13"/>
      <c r="R19" t="s">
        <v>43</v>
      </c>
      <c r="U19" t="str">
        <f t="shared" si="0"/>
        <v/>
      </c>
    </row>
    <row r="20" spans="1:21" ht="28.5" hidden="1" customHeight="1" x14ac:dyDescent="0.15">
      <c r="A20" s="5">
        <v>14</v>
      </c>
      <c r="B20" s="8"/>
      <c r="C20" s="8"/>
      <c r="D20" s="8"/>
      <c r="E20" s="8"/>
      <c r="F20" s="9"/>
      <c r="G20" s="7" t="s">
        <v>23</v>
      </c>
      <c r="H20" s="10"/>
      <c r="I20" s="4" t="s">
        <v>24</v>
      </c>
      <c r="J20" s="12"/>
      <c r="K20" s="11"/>
      <c r="L20" s="13"/>
      <c r="M20" s="13"/>
      <c r="R20" t="s">
        <v>44</v>
      </c>
      <c r="U20" t="str">
        <f t="shared" si="0"/>
        <v/>
      </c>
    </row>
    <row r="21" spans="1:21" ht="28.5" hidden="1" customHeight="1" x14ac:dyDescent="0.15">
      <c r="A21" s="5">
        <v>15</v>
      </c>
      <c r="B21" s="8"/>
      <c r="C21" s="8"/>
      <c r="D21" s="8"/>
      <c r="E21" s="8"/>
      <c r="F21" s="9"/>
      <c r="G21" s="7" t="s">
        <v>23</v>
      </c>
      <c r="H21" s="10"/>
      <c r="I21" s="4" t="s">
        <v>24</v>
      </c>
      <c r="J21" s="12"/>
      <c r="K21" s="11"/>
      <c r="L21" s="13"/>
      <c r="M21" s="13"/>
      <c r="R21" t="s">
        <v>45</v>
      </c>
      <c r="U21" t="str">
        <f t="shared" si="0"/>
        <v/>
      </c>
    </row>
    <row r="22" spans="1:21" x14ac:dyDescent="0.15">
      <c r="R22" t="s">
        <v>46</v>
      </c>
      <c r="U22" t="str">
        <f>U7&amp;U8&amp;U9&amp;U10&amp;U11&amp;U12&amp;U13&amp;U14&amp;U15&amp;U16&amp;U17&amp;U18&amp;U19&amp;U20&amp;U21</f>
        <v/>
      </c>
    </row>
    <row r="23" spans="1:21" x14ac:dyDescent="0.15">
      <c r="R23" t="s">
        <v>47</v>
      </c>
    </row>
    <row r="24" spans="1:21" x14ac:dyDescent="0.15">
      <c r="R24" t="s">
        <v>48</v>
      </c>
    </row>
    <row r="25" spans="1:21" x14ac:dyDescent="0.15">
      <c r="R25" t="s">
        <v>49</v>
      </c>
    </row>
    <row r="26" spans="1:21" x14ac:dyDescent="0.15">
      <c r="R26" t="s">
        <v>50</v>
      </c>
    </row>
    <row r="27" spans="1:21" x14ac:dyDescent="0.15">
      <c r="R27" t="s">
        <v>51</v>
      </c>
    </row>
    <row r="28" spans="1:21" x14ac:dyDescent="0.15">
      <c r="R28" t="s">
        <v>52</v>
      </c>
    </row>
    <row r="29" spans="1:21" x14ac:dyDescent="0.15">
      <c r="R29" t="s">
        <v>53</v>
      </c>
    </row>
    <row r="30" spans="1:21" x14ac:dyDescent="0.15">
      <c r="R30" t="s">
        <v>54</v>
      </c>
    </row>
    <row r="31" spans="1:21" x14ac:dyDescent="0.15">
      <c r="R31" t="s">
        <v>55</v>
      </c>
    </row>
  </sheetData>
  <sheetProtection sheet="1" objects="1" scenarios="1" selectLockedCells="1"/>
  <mergeCells count="6">
    <mergeCell ref="A3:B3"/>
    <mergeCell ref="C3:E3"/>
    <mergeCell ref="G3:H3"/>
    <mergeCell ref="I3:M3"/>
    <mergeCell ref="G6:K6"/>
    <mergeCell ref="L6:M6"/>
  </mergeCells>
  <phoneticPr fontId="1"/>
  <dataValidations count="4">
    <dataValidation type="list" allowBlank="1" showInputMessage="1" showErrorMessage="1" sqref="K7:K21" xr:uid="{00000000-0002-0000-0200-000000000000}">
      <formula1>$R$1:$R$31</formula1>
    </dataValidation>
    <dataValidation type="list" allowBlank="1" showInputMessage="1" showErrorMessage="1" sqref="F7:F21" xr:uid="{00000000-0002-0000-0200-000002000000}">
      <formula1>$P$5:$P$6</formula1>
    </dataValidation>
    <dataValidation type="list" allowBlank="1" showInputMessage="1" showErrorMessage="1" sqref="J7:J21" xr:uid="{00000000-0002-0000-0200-000003000000}">
      <formula1>$Q$5:$Q$8</formula1>
    </dataValidation>
    <dataValidation type="list" allowBlank="1" showInputMessage="1" showErrorMessage="1" sqref="L7:M21" xr:uid="{D2A36582-063C-4598-9454-142939BAB106}">
      <formula1>$S$5:$S$7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landscape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1"/>
  <sheetViews>
    <sheetView workbookViewId="0">
      <selection activeCell="B7" sqref="B7"/>
    </sheetView>
  </sheetViews>
  <sheetFormatPr defaultRowHeight="12" x14ac:dyDescent="0.15"/>
  <cols>
    <col min="1" max="1" width="5.5703125" customWidth="1"/>
    <col min="2" max="3" width="17.140625" customWidth="1"/>
    <col min="4" max="5" width="24" customWidth="1"/>
    <col min="7" max="7" width="3.85546875" customWidth="1"/>
    <col min="8" max="8" width="5.85546875" customWidth="1"/>
    <col min="9" max="9" width="3.5703125" bestFit="1" customWidth="1"/>
    <col min="10" max="10" width="9" customWidth="1"/>
    <col min="11" max="11" width="8.42578125" customWidth="1"/>
    <col min="14" max="14" width="2.85546875" customWidth="1"/>
  </cols>
  <sheetData>
    <row r="1" spans="1:21" ht="18.75" x14ac:dyDescent="0.15">
      <c r="A1" s="1" t="s">
        <v>131</v>
      </c>
      <c r="R1" t="s">
        <v>25</v>
      </c>
    </row>
    <row r="2" spans="1:21" x14ac:dyDescent="0.15">
      <c r="R2" t="s">
        <v>26</v>
      </c>
    </row>
    <row r="3" spans="1:21" ht="44.25" customHeight="1" x14ac:dyDescent="0.15">
      <c r="A3" s="51" t="s">
        <v>0</v>
      </c>
      <c r="B3" s="53"/>
      <c r="C3" s="51" t="str">
        <f>IF(summary!G6="","",summary!G6)</f>
        <v/>
      </c>
      <c r="D3" s="52"/>
      <c r="E3" s="53"/>
      <c r="G3" s="40" t="s">
        <v>68</v>
      </c>
      <c r="H3" s="40"/>
      <c r="I3" s="77" t="str">
        <f>IF(summary!AD9="","-              -",summary!AD9&amp;"-"&amp;summary!AH9&amp;"-"&amp;summary!AL9)</f>
        <v>-              -</v>
      </c>
      <c r="J3" s="77"/>
      <c r="K3" s="77"/>
      <c r="L3" s="77"/>
      <c r="M3" s="77"/>
      <c r="R3" t="s">
        <v>27</v>
      </c>
    </row>
    <row r="4" spans="1:21" x14ac:dyDescent="0.15">
      <c r="R4" t="s">
        <v>28</v>
      </c>
    </row>
    <row r="5" spans="1:21" ht="24" customHeight="1" x14ac:dyDescent="0.15">
      <c r="A5" s="1" t="s">
        <v>74</v>
      </c>
      <c r="D5" t="s">
        <v>113</v>
      </c>
      <c r="P5" t="s">
        <v>73</v>
      </c>
      <c r="Q5" t="s">
        <v>62</v>
      </c>
      <c r="R5" t="s">
        <v>29</v>
      </c>
      <c r="S5" t="s">
        <v>65</v>
      </c>
    </row>
    <row r="6" spans="1:21" ht="28.5" customHeight="1" x14ac:dyDescent="0.15">
      <c r="A6" s="5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6" t="s">
        <v>22</v>
      </c>
      <c r="H6" s="76"/>
      <c r="I6" s="76"/>
      <c r="J6" s="76"/>
      <c r="K6" s="76"/>
      <c r="L6" s="76" t="s">
        <v>61</v>
      </c>
      <c r="M6" s="76"/>
      <c r="P6" t="s">
        <v>72</v>
      </c>
      <c r="Q6" t="s">
        <v>63</v>
      </c>
      <c r="R6" t="s">
        <v>30</v>
      </c>
      <c r="S6" t="s">
        <v>66</v>
      </c>
    </row>
    <row r="7" spans="1:21" ht="28.5" customHeight="1" x14ac:dyDescent="0.15">
      <c r="A7" s="5">
        <v>1</v>
      </c>
      <c r="B7" s="8"/>
      <c r="C7" s="8"/>
      <c r="D7" s="8"/>
      <c r="E7" s="8"/>
      <c r="F7" s="9"/>
      <c r="G7" s="7" t="s">
        <v>23</v>
      </c>
      <c r="H7" s="10"/>
      <c r="I7" s="4" t="s">
        <v>24</v>
      </c>
      <c r="J7" s="12"/>
      <c r="K7" s="11"/>
      <c r="L7" s="13"/>
      <c r="M7" s="13"/>
      <c r="Q7" t="s">
        <v>64</v>
      </c>
      <c r="R7" t="s">
        <v>31</v>
      </c>
      <c r="S7" t="s">
        <v>67</v>
      </c>
      <c r="U7" t="str">
        <f>IF(B7="","",IF(OR(C7="",D7="",E7="",F7="",H7="",J7="",K7="",L7="",M7="",L7=M7),"5・6年生No."&amp;A7&amp;"不備です",""))</f>
        <v/>
      </c>
    </row>
    <row r="8" spans="1:21" ht="28.5" customHeight="1" x14ac:dyDescent="0.15">
      <c r="A8" s="5">
        <v>2</v>
      </c>
      <c r="B8" s="8"/>
      <c r="C8" s="8"/>
      <c r="D8" s="8"/>
      <c r="E8" s="8"/>
      <c r="F8" s="9"/>
      <c r="G8" s="7" t="s">
        <v>23</v>
      </c>
      <c r="H8" s="10"/>
      <c r="I8" s="4" t="s">
        <v>24</v>
      </c>
      <c r="J8" s="12"/>
      <c r="K8" s="11"/>
      <c r="L8" s="13"/>
      <c r="M8" s="13"/>
      <c r="Q8" t="s">
        <v>119</v>
      </c>
      <c r="R8" t="s">
        <v>32</v>
      </c>
      <c r="U8" t="str">
        <f t="shared" ref="U8:U21" si="0">IF(B8="","",IF(OR(C8="",D8="",E8="",F8="",H8="",J8="",K8="",L8="",M8="",L8=M8),"5・6年生No."&amp;A8&amp;"不備です",""))</f>
        <v/>
      </c>
    </row>
    <row r="9" spans="1:21" ht="28.5" customHeight="1" x14ac:dyDescent="0.15">
      <c r="A9" s="5">
        <v>3</v>
      </c>
      <c r="B9" s="8"/>
      <c r="C9" s="8"/>
      <c r="D9" s="8"/>
      <c r="E9" s="8"/>
      <c r="F9" s="9"/>
      <c r="G9" s="7" t="s">
        <v>23</v>
      </c>
      <c r="H9" s="10"/>
      <c r="I9" s="4" t="s">
        <v>24</v>
      </c>
      <c r="J9" s="12"/>
      <c r="K9" s="11"/>
      <c r="L9" s="13"/>
      <c r="M9" s="13"/>
      <c r="R9" t="s">
        <v>33</v>
      </c>
      <c r="U9" t="str">
        <f t="shared" si="0"/>
        <v/>
      </c>
    </row>
    <row r="10" spans="1:21" ht="28.5" customHeight="1" x14ac:dyDescent="0.15">
      <c r="A10" s="5">
        <v>4</v>
      </c>
      <c r="B10" s="8"/>
      <c r="C10" s="8"/>
      <c r="D10" s="8"/>
      <c r="E10" s="8"/>
      <c r="F10" s="9"/>
      <c r="G10" s="7" t="s">
        <v>23</v>
      </c>
      <c r="H10" s="10"/>
      <c r="I10" s="4" t="s">
        <v>24</v>
      </c>
      <c r="J10" s="12"/>
      <c r="K10" s="11"/>
      <c r="L10" s="13"/>
      <c r="M10" s="13"/>
      <c r="R10" t="s">
        <v>34</v>
      </c>
      <c r="U10" t="str">
        <f t="shared" si="0"/>
        <v/>
      </c>
    </row>
    <row r="11" spans="1:21" ht="28.5" customHeight="1" x14ac:dyDescent="0.15">
      <c r="A11" s="5">
        <v>5</v>
      </c>
      <c r="B11" s="8"/>
      <c r="C11" s="8"/>
      <c r="D11" s="8"/>
      <c r="E11" s="8"/>
      <c r="F11" s="9"/>
      <c r="G11" s="7" t="s">
        <v>23</v>
      </c>
      <c r="H11" s="10"/>
      <c r="I11" s="4" t="s">
        <v>24</v>
      </c>
      <c r="J11" s="12"/>
      <c r="K11" s="11"/>
      <c r="L11" s="13"/>
      <c r="M11" s="13"/>
      <c r="R11" t="s">
        <v>35</v>
      </c>
      <c r="U11" t="str">
        <f t="shared" si="0"/>
        <v/>
      </c>
    </row>
    <row r="12" spans="1:21" ht="28.5" customHeight="1" x14ac:dyDescent="0.15">
      <c r="A12" s="5">
        <v>6</v>
      </c>
      <c r="B12" s="8"/>
      <c r="C12" s="8"/>
      <c r="D12" s="8"/>
      <c r="E12" s="8"/>
      <c r="F12" s="9"/>
      <c r="G12" s="7" t="s">
        <v>23</v>
      </c>
      <c r="H12" s="10"/>
      <c r="I12" s="4" t="s">
        <v>24</v>
      </c>
      <c r="J12" s="12"/>
      <c r="K12" s="11"/>
      <c r="L12" s="13"/>
      <c r="M12" s="13"/>
      <c r="R12" t="s">
        <v>36</v>
      </c>
      <c r="U12" t="str">
        <f t="shared" si="0"/>
        <v/>
      </c>
    </row>
    <row r="13" spans="1:21" ht="28.5" customHeight="1" x14ac:dyDescent="0.15">
      <c r="A13" s="5">
        <v>7</v>
      </c>
      <c r="B13" s="8"/>
      <c r="C13" s="8"/>
      <c r="D13" s="8"/>
      <c r="E13" s="8"/>
      <c r="F13" s="9"/>
      <c r="G13" s="7" t="s">
        <v>23</v>
      </c>
      <c r="H13" s="10"/>
      <c r="I13" s="4" t="s">
        <v>24</v>
      </c>
      <c r="J13" s="12"/>
      <c r="K13" s="11"/>
      <c r="L13" s="13"/>
      <c r="M13" s="13"/>
      <c r="R13" t="s">
        <v>37</v>
      </c>
      <c r="U13" t="str">
        <f t="shared" si="0"/>
        <v/>
      </c>
    </row>
    <row r="14" spans="1:21" ht="28.5" hidden="1" customHeight="1" x14ac:dyDescent="0.15">
      <c r="A14" s="5">
        <v>8</v>
      </c>
      <c r="B14" s="8"/>
      <c r="C14" s="8"/>
      <c r="D14" s="8"/>
      <c r="E14" s="8"/>
      <c r="F14" s="9"/>
      <c r="G14" s="7" t="s">
        <v>23</v>
      </c>
      <c r="H14" s="10"/>
      <c r="I14" s="4" t="s">
        <v>24</v>
      </c>
      <c r="J14" s="12"/>
      <c r="K14" s="11"/>
      <c r="L14" s="13"/>
      <c r="M14" s="13"/>
      <c r="R14" t="s">
        <v>38</v>
      </c>
      <c r="U14" t="str">
        <f t="shared" si="0"/>
        <v/>
      </c>
    </row>
    <row r="15" spans="1:21" ht="28.5" hidden="1" customHeight="1" x14ac:dyDescent="0.15">
      <c r="A15" s="5">
        <v>9</v>
      </c>
      <c r="B15" s="8"/>
      <c r="C15" s="8"/>
      <c r="D15" s="8"/>
      <c r="E15" s="8"/>
      <c r="F15" s="9"/>
      <c r="G15" s="7" t="s">
        <v>23</v>
      </c>
      <c r="H15" s="10"/>
      <c r="I15" s="4" t="s">
        <v>24</v>
      </c>
      <c r="J15" s="12"/>
      <c r="K15" s="11"/>
      <c r="L15" s="13"/>
      <c r="M15" s="13"/>
      <c r="R15" t="s">
        <v>39</v>
      </c>
      <c r="U15" t="str">
        <f t="shared" si="0"/>
        <v/>
      </c>
    </row>
    <row r="16" spans="1:21" ht="28.5" hidden="1" customHeight="1" x14ac:dyDescent="0.15">
      <c r="A16" s="5">
        <v>10</v>
      </c>
      <c r="B16" s="8"/>
      <c r="C16" s="8"/>
      <c r="D16" s="8"/>
      <c r="E16" s="8"/>
      <c r="F16" s="9"/>
      <c r="G16" s="7" t="s">
        <v>23</v>
      </c>
      <c r="H16" s="10"/>
      <c r="I16" s="4" t="s">
        <v>24</v>
      </c>
      <c r="J16" s="12"/>
      <c r="K16" s="11"/>
      <c r="L16" s="13"/>
      <c r="M16" s="13"/>
      <c r="R16" t="s">
        <v>40</v>
      </c>
      <c r="U16" t="str">
        <f t="shared" si="0"/>
        <v/>
      </c>
    </row>
    <row r="17" spans="1:21" ht="28.5" hidden="1" customHeight="1" x14ac:dyDescent="0.15">
      <c r="A17" s="5">
        <v>11</v>
      </c>
      <c r="B17" s="8"/>
      <c r="C17" s="8"/>
      <c r="D17" s="8"/>
      <c r="E17" s="8"/>
      <c r="F17" s="9"/>
      <c r="G17" s="7" t="s">
        <v>23</v>
      </c>
      <c r="H17" s="10"/>
      <c r="I17" s="4" t="s">
        <v>24</v>
      </c>
      <c r="J17" s="12"/>
      <c r="K17" s="11"/>
      <c r="L17" s="13"/>
      <c r="M17" s="13"/>
      <c r="R17" t="s">
        <v>41</v>
      </c>
      <c r="U17" t="str">
        <f t="shared" si="0"/>
        <v/>
      </c>
    </row>
    <row r="18" spans="1:21" ht="28.5" hidden="1" customHeight="1" x14ac:dyDescent="0.15">
      <c r="A18" s="5">
        <v>12</v>
      </c>
      <c r="B18" s="8"/>
      <c r="C18" s="8"/>
      <c r="D18" s="8"/>
      <c r="E18" s="8"/>
      <c r="F18" s="9"/>
      <c r="G18" s="7" t="s">
        <v>23</v>
      </c>
      <c r="H18" s="10"/>
      <c r="I18" s="4" t="s">
        <v>24</v>
      </c>
      <c r="J18" s="12"/>
      <c r="K18" s="11"/>
      <c r="L18" s="13"/>
      <c r="M18" s="13"/>
      <c r="R18" t="s">
        <v>42</v>
      </c>
      <c r="U18" t="str">
        <f t="shared" si="0"/>
        <v/>
      </c>
    </row>
    <row r="19" spans="1:21" ht="28.5" hidden="1" customHeight="1" x14ac:dyDescent="0.15">
      <c r="A19" s="5">
        <v>13</v>
      </c>
      <c r="B19" s="8"/>
      <c r="C19" s="8"/>
      <c r="D19" s="8"/>
      <c r="E19" s="8"/>
      <c r="F19" s="9"/>
      <c r="G19" s="7" t="s">
        <v>23</v>
      </c>
      <c r="H19" s="10"/>
      <c r="I19" s="4" t="s">
        <v>24</v>
      </c>
      <c r="J19" s="12"/>
      <c r="K19" s="11"/>
      <c r="L19" s="13"/>
      <c r="M19" s="13"/>
      <c r="R19" t="s">
        <v>43</v>
      </c>
      <c r="U19" t="str">
        <f t="shared" si="0"/>
        <v/>
      </c>
    </row>
    <row r="20" spans="1:21" ht="28.5" hidden="1" customHeight="1" x14ac:dyDescent="0.15">
      <c r="A20" s="5">
        <v>14</v>
      </c>
      <c r="B20" s="8"/>
      <c r="C20" s="8"/>
      <c r="D20" s="8"/>
      <c r="E20" s="8"/>
      <c r="F20" s="9"/>
      <c r="G20" s="7" t="s">
        <v>23</v>
      </c>
      <c r="H20" s="10"/>
      <c r="I20" s="4" t="s">
        <v>24</v>
      </c>
      <c r="J20" s="12"/>
      <c r="K20" s="11"/>
      <c r="L20" s="13"/>
      <c r="M20" s="13"/>
      <c r="R20" t="s">
        <v>44</v>
      </c>
      <c r="U20" t="str">
        <f t="shared" si="0"/>
        <v/>
      </c>
    </row>
    <row r="21" spans="1:21" ht="28.5" hidden="1" customHeight="1" x14ac:dyDescent="0.15">
      <c r="A21" s="5">
        <v>15</v>
      </c>
      <c r="B21" s="8"/>
      <c r="C21" s="8"/>
      <c r="D21" s="8"/>
      <c r="E21" s="8"/>
      <c r="F21" s="9"/>
      <c r="G21" s="7" t="s">
        <v>23</v>
      </c>
      <c r="H21" s="10"/>
      <c r="I21" s="4" t="s">
        <v>24</v>
      </c>
      <c r="J21" s="12"/>
      <c r="K21" s="11"/>
      <c r="L21" s="13"/>
      <c r="M21" s="13"/>
      <c r="R21" t="s">
        <v>45</v>
      </c>
      <c r="U21" t="str">
        <f t="shared" si="0"/>
        <v/>
      </c>
    </row>
    <row r="22" spans="1:21" x14ac:dyDescent="0.15">
      <c r="R22" t="s">
        <v>46</v>
      </c>
      <c r="U22" t="str">
        <f>U7&amp;U8&amp;U9&amp;U10&amp;U11&amp;U12&amp;U13&amp;U14&amp;U15&amp;U16&amp;U17&amp;U18&amp;U19&amp;U20&amp;U21</f>
        <v/>
      </c>
    </row>
    <row r="23" spans="1:21" x14ac:dyDescent="0.15">
      <c r="R23" t="s">
        <v>47</v>
      </c>
    </row>
    <row r="24" spans="1:21" x14ac:dyDescent="0.15">
      <c r="R24" t="s">
        <v>48</v>
      </c>
    </row>
    <row r="25" spans="1:21" x14ac:dyDescent="0.15">
      <c r="R25" t="s">
        <v>49</v>
      </c>
    </row>
    <row r="26" spans="1:21" x14ac:dyDescent="0.15">
      <c r="R26" t="s">
        <v>50</v>
      </c>
    </row>
    <row r="27" spans="1:21" x14ac:dyDescent="0.15">
      <c r="R27" t="s">
        <v>51</v>
      </c>
    </row>
    <row r="28" spans="1:21" x14ac:dyDescent="0.15">
      <c r="R28" t="s">
        <v>52</v>
      </c>
    </row>
    <row r="29" spans="1:21" x14ac:dyDescent="0.15">
      <c r="R29" t="s">
        <v>53</v>
      </c>
    </row>
    <row r="30" spans="1:21" x14ac:dyDescent="0.15">
      <c r="R30" t="s">
        <v>54</v>
      </c>
    </row>
    <row r="31" spans="1:21" x14ac:dyDescent="0.15">
      <c r="R31" t="s">
        <v>55</v>
      </c>
    </row>
  </sheetData>
  <sheetProtection sheet="1" objects="1" scenarios="1" selectLockedCells="1"/>
  <mergeCells count="6">
    <mergeCell ref="A3:B3"/>
    <mergeCell ref="C3:E3"/>
    <mergeCell ref="G3:H3"/>
    <mergeCell ref="I3:M3"/>
    <mergeCell ref="G6:K6"/>
    <mergeCell ref="L6:M6"/>
  </mergeCells>
  <phoneticPr fontId="1"/>
  <dataValidations count="4">
    <dataValidation type="list" allowBlank="1" showInputMessage="1" showErrorMessage="1" sqref="F7:F21" xr:uid="{00000000-0002-0000-0300-000000000000}">
      <formula1>$P$5:$P$6</formula1>
    </dataValidation>
    <dataValidation type="list" allowBlank="1" showInputMessage="1" showErrorMessage="1" sqref="K7:K21" xr:uid="{00000000-0002-0000-0300-000002000000}">
      <formula1>$R$1:$R$31</formula1>
    </dataValidation>
    <dataValidation type="list" allowBlank="1" showInputMessage="1" showErrorMessage="1" sqref="J7:J21" xr:uid="{00000000-0002-0000-0300-000003000000}">
      <formula1>$Q$5:$Q$8</formula1>
    </dataValidation>
    <dataValidation type="list" allowBlank="1" showInputMessage="1" showErrorMessage="1" sqref="L7:M21" xr:uid="{9F0AF837-657C-4EBC-8E19-3BE8356DA618}">
      <formula1>$S$5:$S$7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landscape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1"/>
  <sheetViews>
    <sheetView workbookViewId="0">
      <selection activeCell="B7" sqref="B7"/>
    </sheetView>
  </sheetViews>
  <sheetFormatPr defaultRowHeight="12" x14ac:dyDescent="0.15"/>
  <cols>
    <col min="1" max="1" width="5.5703125" customWidth="1"/>
    <col min="2" max="3" width="17.140625" customWidth="1"/>
    <col min="4" max="5" width="24" customWidth="1"/>
    <col min="7" max="7" width="3.85546875" customWidth="1"/>
    <col min="8" max="8" width="5.85546875" customWidth="1"/>
    <col min="9" max="9" width="3.5703125" bestFit="1" customWidth="1"/>
    <col min="10" max="10" width="9" customWidth="1"/>
    <col min="11" max="11" width="8.42578125" customWidth="1"/>
    <col min="14" max="14" width="2.85546875" customWidth="1"/>
  </cols>
  <sheetData>
    <row r="1" spans="1:21" ht="18.75" x14ac:dyDescent="0.15">
      <c r="A1" s="1" t="s">
        <v>132</v>
      </c>
      <c r="R1" t="s">
        <v>25</v>
      </c>
    </row>
    <row r="2" spans="1:21" x14ac:dyDescent="0.15">
      <c r="R2" t="s">
        <v>26</v>
      </c>
    </row>
    <row r="3" spans="1:21" ht="44.25" customHeight="1" x14ac:dyDescent="0.15">
      <c r="A3" s="51" t="s">
        <v>0</v>
      </c>
      <c r="B3" s="53"/>
      <c r="C3" s="51" t="str">
        <f>IF(summary!G6="","",summary!G6)</f>
        <v/>
      </c>
      <c r="D3" s="52"/>
      <c r="E3" s="53"/>
      <c r="G3" s="40" t="s">
        <v>68</v>
      </c>
      <c r="H3" s="40"/>
      <c r="I3" s="77" t="str">
        <f>IF(summary!AD9="","-              -",summary!AD9&amp;"-"&amp;summary!AH9&amp;"-"&amp;summary!AL9)</f>
        <v>-              -</v>
      </c>
      <c r="J3" s="77"/>
      <c r="K3" s="77"/>
      <c r="L3" s="77"/>
      <c r="M3" s="77"/>
      <c r="R3" t="s">
        <v>27</v>
      </c>
    </row>
    <row r="4" spans="1:21" x14ac:dyDescent="0.15">
      <c r="R4" t="s">
        <v>28</v>
      </c>
    </row>
    <row r="5" spans="1:21" ht="24" customHeight="1" x14ac:dyDescent="0.15">
      <c r="A5" s="1" t="s">
        <v>136</v>
      </c>
      <c r="D5" t="s">
        <v>113</v>
      </c>
      <c r="P5" t="s">
        <v>75</v>
      </c>
      <c r="Q5" t="s">
        <v>62</v>
      </c>
      <c r="R5" t="s">
        <v>29</v>
      </c>
      <c r="S5" t="s">
        <v>65</v>
      </c>
    </row>
    <row r="6" spans="1:21" ht="28.5" customHeight="1" x14ac:dyDescent="0.15">
      <c r="A6" s="5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6" t="s">
        <v>22</v>
      </c>
      <c r="H6" s="76"/>
      <c r="I6" s="76"/>
      <c r="J6" s="76"/>
      <c r="K6" s="76"/>
      <c r="L6" s="76" t="s">
        <v>61</v>
      </c>
      <c r="M6" s="76"/>
      <c r="P6" t="s">
        <v>76</v>
      </c>
      <c r="Q6" t="s">
        <v>63</v>
      </c>
      <c r="R6" t="s">
        <v>30</v>
      </c>
      <c r="S6" t="s">
        <v>66</v>
      </c>
    </row>
    <row r="7" spans="1:21" ht="28.5" customHeight="1" x14ac:dyDescent="0.15">
      <c r="A7" s="5">
        <v>1</v>
      </c>
      <c r="B7" s="8"/>
      <c r="C7" s="8"/>
      <c r="D7" s="8"/>
      <c r="E7" s="8"/>
      <c r="F7" s="9"/>
      <c r="G7" s="7" t="s">
        <v>23</v>
      </c>
      <c r="H7" s="10"/>
      <c r="I7" s="4" t="s">
        <v>24</v>
      </c>
      <c r="J7" s="12"/>
      <c r="K7" s="11"/>
      <c r="L7" s="13"/>
      <c r="M7" s="13"/>
      <c r="P7" t="s">
        <v>77</v>
      </c>
      <c r="Q7" t="s">
        <v>64</v>
      </c>
      <c r="R7" t="s">
        <v>31</v>
      </c>
      <c r="S7" t="s">
        <v>67</v>
      </c>
      <c r="U7" t="str">
        <f>IF(B7="","",IF(OR(C7="",D7="",E7="",F7="",H7="",J7="",K7="",L7="",M7="",L7=M7),"中学生No."&amp;A7&amp;"不備です",""))</f>
        <v/>
      </c>
    </row>
    <row r="8" spans="1:21" ht="28.5" customHeight="1" x14ac:dyDescent="0.15">
      <c r="A8" s="5">
        <v>2</v>
      </c>
      <c r="B8" s="8"/>
      <c r="C8" s="8"/>
      <c r="D8" s="8"/>
      <c r="E8" s="8"/>
      <c r="F8" s="9"/>
      <c r="G8" s="7" t="s">
        <v>23</v>
      </c>
      <c r="H8" s="10"/>
      <c r="I8" s="4" t="s">
        <v>24</v>
      </c>
      <c r="J8" s="12"/>
      <c r="K8" s="11"/>
      <c r="L8" s="13"/>
      <c r="M8" s="13"/>
      <c r="Q8" t="s">
        <v>119</v>
      </c>
      <c r="R8" t="s">
        <v>32</v>
      </c>
      <c r="U8" t="str">
        <f t="shared" ref="U8:U21" si="0">IF(B8="","",IF(OR(C8="",D8="",E8="",F8="",H8="",J8="",K8="",L8="",M8="",L8=M8),"中学生No."&amp;A8&amp;"不備です",""))</f>
        <v/>
      </c>
    </row>
    <row r="9" spans="1:21" ht="28.5" customHeight="1" x14ac:dyDescent="0.15">
      <c r="A9" s="5">
        <v>3</v>
      </c>
      <c r="B9" s="8"/>
      <c r="C9" s="8"/>
      <c r="D9" s="8"/>
      <c r="E9" s="8"/>
      <c r="F9" s="9"/>
      <c r="G9" s="7" t="s">
        <v>23</v>
      </c>
      <c r="H9" s="10"/>
      <c r="I9" s="4" t="s">
        <v>24</v>
      </c>
      <c r="J9" s="12"/>
      <c r="K9" s="11"/>
      <c r="L9" s="13"/>
      <c r="M9" s="13"/>
      <c r="R9" t="s">
        <v>33</v>
      </c>
      <c r="U9" t="str">
        <f t="shared" si="0"/>
        <v/>
      </c>
    </row>
    <row r="10" spans="1:21" ht="28.5" customHeight="1" x14ac:dyDescent="0.15">
      <c r="A10" s="5">
        <v>4</v>
      </c>
      <c r="B10" s="8"/>
      <c r="C10" s="8"/>
      <c r="D10" s="8"/>
      <c r="E10" s="8"/>
      <c r="F10" s="9"/>
      <c r="G10" s="7" t="s">
        <v>23</v>
      </c>
      <c r="H10" s="10"/>
      <c r="I10" s="4" t="s">
        <v>24</v>
      </c>
      <c r="J10" s="12"/>
      <c r="K10" s="11"/>
      <c r="L10" s="13"/>
      <c r="M10" s="13"/>
      <c r="R10" t="s">
        <v>34</v>
      </c>
      <c r="U10" t="str">
        <f t="shared" si="0"/>
        <v/>
      </c>
    </row>
    <row r="11" spans="1:21" ht="28.5" customHeight="1" x14ac:dyDescent="0.15">
      <c r="A11" s="5">
        <v>5</v>
      </c>
      <c r="B11" s="8"/>
      <c r="C11" s="8"/>
      <c r="D11" s="8"/>
      <c r="E11" s="8"/>
      <c r="F11" s="9"/>
      <c r="G11" s="7" t="s">
        <v>23</v>
      </c>
      <c r="H11" s="10"/>
      <c r="I11" s="4" t="s">
        <v>24</v>
      </c>
      <c r="J11" s="12"/>
      <c r="K11" s="11"/>
      <c r="L11" s="13"/>
      <c r="M11" s="13"/>
      <c r="R11" t="s">
        <v>35</v>
      </c>
      <c r="U11" t="str">
        <f t="shared" si="0"/>
        <v/>
      </c>
    </row>
    <row r="12" spans="1:21" ht="28.5" customHeight="1" x14ac:dyDescent="0.15">
      <c r="A12" s="5">
        <v>6</v>
      </c>
      <c r="B12" s="8"/>
      <c r="C12" s="8"/>
      <c r="D12" s="8"/>
      <c r="E12" s="8"/>
      <c r="F12" s="9"/>
      <c r="G12" s="7" t="s">
        <v>23</v>
      </c>
      <c r="H12" s="10"/>
      <c r="I12" s="4" t="s">
        <v>24</v>
      </c>
      <c r="J12" s="12"/>
      <c r="K12" s="11"/>
      <c r="L12" s="13"/>
      <c r="M12" s="13"/>
      <c r="R12" t="s">
        <v>36</v>
      </c>
      <c r="U12" t="str">
        <f t="shared" si="0"/>
        <v/>
      </c>
    </row>
    <row r="13" spans="1:21" ht="28.5" customHeight="1" x14ac:dyDescent="0.15">
      <c r="A13" s="5">
        <v>7</v>
      </c>
      <c r="B13" s="8"/>
      <c r="C13" s="8"/>
      <c r="D13" s="8"/>
      <c r="E13" s="8"/>
      <c r="F13" s="9"/>
      <c r="G13" s="7" t="s">
        <v>23</v>
      </c>
      <c r="H13" s="10"/>
      <c r="I13" s="4" t="s">
        <v>24</v>
      </c>
      <c r="J13" s="12"/>
      <c r="K13" s="11"/>
      <c r="L13" s="13"/>
      <c r="M13" s="13"/>
      <c r="R13" t="s">
        <v>37</v>
      </c>
      <c r="U13" t="str">
        <f t="shared" si="0"/>
        <v/>
      </c>
    </row>
    <row r="14" spans="1:21" ht="28.5" hidden="1" customHeight="1" x14ac:dyDescent="0.15">
      <c r="A14" s="5">
        <v>8</v>
      </c>
      <c r="B14" s="8"/>
      <c r="C14" s="8"/>
      <c r="D14" s="8"/>
      <c r="E14" s="8"/>
      <c r="F14" s="9"/>
      <c r="G14" s="7" t="s">
        <v>23</v>
      </c>
      <c r="H14" s="10"/>
      <c r="I14" s="4" t="s">
        <v>24</v>
      </c>
      <c r="J14" s="12"/>
      <c r="K14" s="11"/>
      <c r="L14" s="13"/>
      <c r="M14" s="13"/>
      <c r="R14" t="s">
        <v>38</v>
      </c>
      <c r="U14" t="str">
        <f t="shared" si="0"/>
        <v/>
      </c>
    </row>
    <row r="15" spans="1:21" ht="28.5" hidden="1" customHeight="1" x14ac:dyDescent="0.15">
      <c r="A15" s="5">
        <v>9</v>
      </c>
      <c r="B15" s="8"/>
      <c r="C15" s="8"/>
      <c r="D15" s="8"/>
      <c r="E15" s="8"/>
      <c r="F15" s="9"/>
      <c r="G15" s="7" t="s">
        <v>23</v>
      </c>
      <c r="H15" s="10"/>
      <c r="I15" s="4" t="s">
        <v>24</v>
      </c>
      <c r="J15" s="12"/>
      <c r="K15" s="11"/>
      <c r="L15" s="13"/>
      <c r="M15" s="13"/>
      <c r="R15" t="s">
        <v>39</v>
      </c>
      <c r="U15" t="str">
        <f t="shared" si="0"/>
        <v/>
      </c>
    </row>
    <row r="16" spans="1:21" ht="28.5" hidden="1" customHeight="1" x14ac:dyDescent="0.15">
      <c r="A16" s="5">
        <v>10</v>
      </c>
      <c r="B16" s="8"/>
      <c r="C16" s="8"/>
      <c r="D16" s="8"/>
      <c r="E16" s="8"/>
      <c r="F16" s="9"/>
      <c r="G16" s="7" t="s">
        <v>23</v>
      </c>
      <c r="H16" s="10"/>
      <c r="I16" s="4" t="s">
        <v>24</v>
      </c>
      <c r="J16" s="12"/>
      <c r="K16" s="11"/>
      <c r="L16" s="13"/>
      <c r="M16" s="13"/>
      <c r="R16" t="s">
        <v>40</v>
      </c>
      <c r="U16" t="str">
        <f t="shared" si="0"/>
        <v/>
      </c>
    </row>
    <row r="17" spans="1:21" ht="28.5" hidden="1" customHeight="1" x14ac:dyDescent="0.15">
      <c r="A17" s="5">
        <v>11</v>
      </c>
      <c r="B17" s="8"/>
      <c r="C17" s="8"/>
      <c r="D17" s="8"/>
      <c r="E17" s="8"/>
      <c r="F17" s="9"/>
      <c r="G17" s="7" t="s">
        <v>23</v>
      </c>
      <c r="H17" s="10"/>
      <c r="I17" s="4" t="s">
        <v>24</v>
      </c>
      <c r="J17" s="12"/>
      <c r="K17" s="11"/>
      <c r="L17" s="13"/>
      <c r="M17" s="13"/>
      <c r="R17" t="s">
        <v>41</v>
      </c>
      <c r="U17" t="str">
        <f t="shared" si="0"/>
        <v/>
      </c>
    </row>
    <row r="18" spans="1:21" ht="28.5" hidden="1" customHeight="1" x14ac:dyDescent="0.15">
      <c r="A18" s="5">
        <v>12</v>
      </c>
      <c r="B18" s="8"/>
      <c r="C18" s="8"/>
      <c r="D18" s="8"/>
      <c r="E18" s="8"/>
      <c r="F18" s="9"/>
      <c r="G18" s="7" t="s">
        <v>23</v>
      </c>
      <c r="H18" s="10"/>
      <c r="I18" s="4" t="s">
        <v>24</v>
      </c>
      <c r="J18" s="12"/>
      <c r="K18" s="11"/>
      <c r="L18" s="13"/>
      <c r="M18" s="13"/>
      <c r="R18" t="s">
        <v>42</v>
      </c>
      <c r="U18" t="str">
        <f t="shared" si="0"/>
        <v/>
      </c>
    </row>
    <row r="19" spans="1:21" ht="28.5" hidden="1" customHeight="1" x14ac:dyDescent="0.15">
      <c r="A19" s="5">
        <v>13</v>
      </c>
      <c r="B19" s="8"/>
      <c r="C19" s="8"/>
      <c r="D19" s="8"/>
      <c r="E19" s="8"/>
      <c r="F19" s="9"/>
      <c r="G19" s="7" t="s">
        <v>23</v>
      </c>
      <c r="H19" s="10"/>
      <c r="I19" s="4" t="s">
        <v>24</v>
      </c>
      <c r="J19" s="12"/>
      <c r="K19" s="11"/>
      <c r="L19" s="13"/>
      <c r="M19" s="13"/>
      <c r="R19" t="s">
        <v>43</v>
      </c>
      <c r="U19" t="str">
        <f t="shared" si="0"/>
        <v/>
      </c>
    </row>
    <row r="20" spans="1:21" ht="28.5" hidden="1" customHeight="1" x14ac:dyDescent="0.15">
      <c r="A20" s="5">
        <v>14</v>
      </c>
      <c r="B20" s="8"/>
      <c r="C20" s="8"/>
      <c r="D20" s="8"/>
      <c r="E20" s="8"/>
      <c r="F20" s="9"/>
      <c r="G20" s="7" t="s">
        <v>23</v>
      </c>
      <c r="H20" s="10"/>
      <c r="I20" s="4" t="s">
        <v>24</v>
      </c>
      <c r="J20" s="12"/>
      <c r="K20" s="11"/>
      <c r="L20" s="13"/>
      <c r="M20" s="13"/>
      <c r="R20" t="s">
        <v>44</v>
      </c>
      <c r="U20" t="str">
        <f t="shared" si="0"/>
        <v/>
      </c>
    </row>
    <row r="21" spans="1:21" ht="28.5" hidden="1" customHeight="1" x14ac:dyDescent="0.15">
      <c r="A21" s="5">
        <v>15</v>
      </c>
      <c r="B21" s="8"/>
      <c r="C21" s="8"/>
      <c r="D21" s="8"/>
      <c r="E21" s="8"/>
      <c r="F21" s="9"/>
      <c r="G21" s="7" t="s">
        <v>23</v>
      </c>
      <c r="H21" s="10"/>
      <c r="I21" s="4" t="s">
        <v>24</v>
      </c>
      <c r="J21" s="12"/>
      <c r="K21" s="11"/>
      <c r="L21" s="13"/>
      <c r="M21" s="13"/>
      <c r="R21" t="s">
        <v>45</v>
      </c>
      <c r="U21" t="str">
        <f t="shared" si="0"/>
        <v/>
      </c>
    </row>
    <row r="22" spans="1:21" x14ac:dyDescent="0.15">
      <c r="R22" t="s">
        <v>46</v>
      </c>
      <c r="U22" t="str">
        <f>U7&amp;U8&amp;U9&amp;U10&amp;U11&amp;U12&amp;U13&amp;U14&amp;U15&amp;U16&amp;U17&amp;U18&amp;U19&amp;U20&amp;U21</f>
        <v/>
      </c>
    </row>
    <row r="23" spans="1:21" x14ac:dyDescent="0.15">
      <c r="R23" t="s">
        <v>47</v>
      </c>
    </row>
    <row r="24" spans="1:21" x14ac:dyDescent="0.15">
      <c r="R24" t="s">
        <v>48</v>
      </c>
    </row>
    <row r="25" spans="1:21" x14ac:dyDescent="0.15">
      <c r="R25" t="s">
        <v>49</v>
      </c>
    </row>
    <row r="26" spans="1:21" x14ac:dyDescent="0.15">
      <c r="R26" t="s">
        <v>50</v>
      </c>
    </row>
    <row r="27" spans="1:21" x14ac:dyDescent="0.15">
      <c r="R27" t="s">
        <v>51</v>
      </c>
    </row>
    <row r="28" spans="1:21" x14ac:dyDescent="0.15">
      <c r="R28" t="s">
        <v>52</v>
      </c>
    </row>
    <row r="29" spans="1:21" x14ac:dyDescent="0.15">
      <c r="R29" t="s">
        <v>53</v>
      </c>
    </row>
    <row r="30" spans="1:21" x14ac:dyDescent="0.15">
      <c r="R30" t="s">
        <v>54</v>
      </c>
    </row>
    <row r="31" spans="1:21" x14ac:dyDescent="0.15">
      <c r="R31" t="s">
        <v>55</v>
      </c>
    </row>
  </sheetData>
  <sheetProtection sheet="1" objects="1" scenarios="1" selectLockedCells="1"/>
  <mergeCells count="6">
    <mergeCell ref="A3:B3"/>
    <mergeCell ref="C3:E3"/>
    <mergeCell ref="G3:H3"/>
    <mergeCell ref="I3:M3"/>
    <mergeCell ref="G6:K6"/>
    <mergeCell ref="L6:M6"/>
  </mergeCells>
  <phoneticPr fontId="1"/>
  <dataValidations count="4">
    <dataValidation type="list" allowBlank="1" showInputMessage="1" showErrorMessage="1" sqref="K7:K21" xr:uid="{00000000-0002-0000-0400-000000000000}">
      <formula1>$R$1:$R$31</formula1>
    </dataValidation>
    <dataValidation type="list" allowBlank="1" showInputMessage="1" showErrorMessage="1" sqref="F7:F21" xr:uid="{00000000-0002-0000-0400-000002000000}">
      <formula1>$P$5:$P$7</formula1>
    </dataValidation>
    <dataValidation type="list" allowBlank="1" showInputMessage="1" showErrorMessage="1" sqref="J7:J21" xr:uid="{00000000-0002-0000-0400-000003000000}">
      <formula1>$Q$5:$Q$8</formula1>
    </dataValidation>
    <dataValidation type="list" allowBlank="1" showInputMessage="1" showErrorMessage="1" sqref="L7:M21" xr:uid="{09C03B2C-907E-4D60-85DD-E47677F5E368}">
      <formula1>$S$5:$S$7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landscape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1"/>
  <sheetViews>
    <sheetView workbookViewId="0">
      <selection activeCell="B7" sqref="B7"/>
    </sheetView>
  </sheetViews>
  <sheetFormatPr defaultRowHeight="12" x14ac:dyDescent="0.15"/>
  <cols>
    <col min="1" max="1" width="5.5703125" customWidth="1"/>
    <col min="2" max="3" width="17.140625" customWidth="1"/>
    <col min="4" max="5" width="24" customWidth="1"/>
    <col min="7" max="7" width="3.85546875" customWidth="1"/>
    <col min="8" max="8" width="5.85546875" customWidth="1"/>
    <col min="9" max="9" width="3.5703125" bestFit="1" customWidth="1"/>
    <col min="10" max="10" width="9" customWidth="1"/>
    <col min="11" max="11" width="8.42578125" customWidth="1"/>
    <col min="14" max="14" width="2.85546875" customWidth="1"/>
  </cols>
  <sheetData>
    <row r="1" spans="1:21" ht="18.75" x14ac:dyDescent="0.15">
      <c r="A1" s="1" t="s">
        <v>133</v>
      </c>
      <c r="R1" t="s">
        <v>25</v>
      </c>
    </row>
    <row r="2" spans="1:21" x14ac:dyDescent="0.15">
      <c r="R2" t="s">
        <v>26</v>
      </c>
    </row>
    <row r="3" spans="1:21" ht="44.25" customHeight="1" x14ac:dyDescent="0.15">
      <c r="A3" s="51" t="s">
        <v>0</v>
      </c>
      <c r="B3" s="53"/>
      <c r="C3" s="51" t="str">
        <f>IF(summary!G6="","",summary!G6)</f>
        <v/>
      </c>
      <c r="D3" s="52"/>
      <c r="E3" s="53"/>
      <c r="G3" s="40" t="s">
        <v>68</v>
      </c>
      <c r="H3" s="40"/>
      <c r="I3" s="77" t="str">
        <f>IF(summary!AD9="","-              -",summary!AD9&amp;"-"&amp;summary!AH9&amp;"-"&amp;summary!AL9)</f>
        <v>-              -</v>
      </c>
      <c r="J3" s="77"/>
      <c r="K3" s="77"/>
      <c r="L3" s="77"/>
      <c r="M3" s="77"/>
      <c r="R3" t="s">
        <v>27</v>
      </c>
    </row>
    <row r="4" spans="1:21" x14ac:dyDescent="0.15">
      <c r="R4" t="s">
        <v>28</v>
      </c>
    </row>
    <row r="5" spans="1:21" ht="24" customHeight="1" x14ac:dyDescent="0.15">
      <c r="A5" s="1" t="s">
        <v>135</v>
      </c>
      <c r="D5" t="s">
        <v>113</v>
      </c>
      <c r="P5" t="s">
        <v>78</v>
      </c>
      <c r="Q5" t="s">
        <v>62</v>
      </c>
      <c r="R5" t="s">
        <v>29</v>
      </c>
      <c r="S5" t="s">
        <v>65</v>
      </c>
    </row>
    <row r="6" spans="1:21" ht="28.5" customHeight="1" x14ac:dyDescent="0.15">
      <c r="A6" s="5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6" t="s">
        <v>22</v>
      </c>
      <c r="H6" s="76"/>
      <c r="I6" s="76"/>
      <c r="J6" s="76"/>
      <c r="K6" s="76"/>
      <c r="L6" s="76" t="s">
        <v>61</v>
      </c>
      <c r="M6" s="76"/>
      <c r="P6" t="s">
        <v>79</v>
      </c>
      <c r="Q6" t="s">
        <v>63</v>
      </c>
      <c r="R6" t="s">
        <v>30</v>
      </c>
      <c r="S6" t="s">
        <v>66</v>
      </c>
    </row>
    <row r="7" spans="1:21" ht="28.5" customHeight="1" x14ac:dyDescent="0.15">
      <c r="A7" s="5">
        <v>1</v>
      </c>
      <c r="B7" s="8"/>
      <c r="C7" s="8"/>
      <c r="D7" s="8"/>
      <c r="E7" s="8"/>
      <c r="F7" s="9"/>
      <c r="G7" s="7" t="s">
        <v>23</v>
      </c>
      <c r="H7" s="10"/>
      <c r="I7" s="4" t="s">
        <v>24</v>
      </c>
      <c r="J7" s="12"/>
      <c r="K7" s="11"/>
      <c r="L7" s="13"/>
      <c r="M7" s="13"/>
      <c r="P7" t="s">
        <v>80</v>
      </c>
      <c r="Q7" t="s">
        <v>64</v>
      </c>
      <c r="R7" t="s">
        <v>31</v>
      </c>
      <c r="S7" t="s">
        <v>67</v>
      </c>
      <c r="U7" t="str">
        <f>IF(B7="","",IF(OR(C7="",D7="",E7="",F7="",H7="",J7="",K7="",L7="",M7="",L7=M7),"高校一般No."&amp;A7&amp;"不備です",""))</f>
        <v/>
      </c>
    </row>
    <row r="8" spans="1:21" ht="28.5" customHeight="1" x14ac:dyDescent="0.15">
      <c r="A8" s="5">
        <v>2</v>
      </c>
      <c r="B8" s="8"/>
      <c r="C8" s="8"/>
      <c r="D8" s="8"/>
      <c r="E8" s="8"/>
      <c r="F8" s="9"/>
      <c r="G8" s="7" t="s">
        <v>23</v>
      </c>
      <c r="H8" s="10"/>
      <c r="I8" s="4" t="s">
        <v>24</v>
      </c>
      <c r="J8" s="12"/>
      <c r="K8" s="11"/>
      <c r="L8" s="13"/>
      <c r="M8" s="13"/>
      <c r="P8" t="s">
        <v>81</v>
      </c>
      <c r="Q8" t="s">
        <v>119</v>
      </c>
      <c r="R8" t="s">
        <v>32</v>
      </c>
      <c r="U8" t="str">
        <f t="shared" ref="U8:U21" si="0">IF(B8="","",IF(OR(C8="",D8="",E8="",F8="",H8="",J8="",K8="",L8="",M8="",L8=M8),"高校一般No."&amp;A8&amp;"不備です",""))</f>
        <v/>
      </c>
    </row>
    <row r="9" spans="1:21" ht="28.5" customHeight="1" x14ac:dyDescent="0.15">
      <c r="A9" s="5">
        <v>3</v>
      </c>
      <c r="B9" s="8"/>
      <c r="C9" s="8"/>
      <c r="D9" s="8"/>
      <c r="E9" s="8"/>
      <c r="F9" s="9"/>
      <c r="G9" s="7" t="s">
        <v>23</v>
      </c>
      <c r="H9" s="10"/>
      <c r="I9" s="4" t="s">
        <v>24</v>
      </c>
      <c r="J9" s="12"/>
      <c r="K9" s="11"/>
      <c r="L9" s="13"/>
      <c r="M9" s="13"/>
      <c r="R9" t="s">
        <v>33</v>
      </c>
      <c r="U9" t="str">
        <f t="shared" si="0"/>
        <v/>
      </c>
    </row>
    <row r="10" spans="1:21" ht="28.5" customHeight="1" x14ac:dyDescent="0.15">
      <c r="A10" s="5">
        <v>4</v>
      </c>
      <c r="B10" s="8"/>
      <c r="C10" s="8"/>
      <c r="D10" s="8"/>
      <c r="E10" s="8"/>
      <c r="F10" s="9"/>
      <c r="G10" s="7" t="s">
        <v>23</v>
      </c>
      <c r="H10" s="10"/>
      <c r="I10" s="4" t="s">
        <v>24</v>
      </c>
      <c r="J10" s="12"/>
      <c r="K10" s="11"/>
      <c r="L10" s="13"/>
      <c r="M10" s="13"/>
      <c r="R10" t="s">
        <v>34</v>
      </c>
      <c r="U10" t="str">
        <f t="shared" si="0"/>
        <v/>
      </c>
    </row>
    <row r="11" spans="1:21" ht="28.5" customHeight="1" x14ac:dyDescent="0.15">
      <c r="A11" s="5">
        <v>5</v>
      </c>
      <c r="B11" s="8"/>
      <c r="C11" s="8"/>
      <c r="D11" s="8"/>
      <c r="E11" s="8"/>
      <c r="F11" s="9"/>
      <c r="G11" s="7" t="s">
        <v>23</v>
      </c>
      <c r="H11" s="10"/>
      <c r="I11" s="4" t="s">
        <v>24</v>
      </c>
      <c r="J11" s="12"/>
      <c r="K11" s="11"/>
      <c r="L11" s="13"/>
      <c r="M11" s="13"/>
      <c r="R11" t="s">
        <v>35</v>
      </c>
      <c r="U11" t="str">
        <f t="shared" si="0"/>
        <v/>
      </c>
    </row>
    <row r="12" spans="1:21" ht="28.5" customHeight="1" x14ac:dyDescent="0.15">
      <c r="A12" s="5">
        <v>6</v>
      </c>
      <c r="B12" s="8"/>
      <c r="C12" s="8"/>
      <c r="D12" s="8"/>
      <c r="E12" s="8"/>
      <c r="F12" s="9"/>
      <c r="G12" s="7" t="s">
        <v>23</v>
      </c>
      <c r="H12" s="10"/>
      <c r="I12" s="4" t="s">
        <v>24</v>
      </c>
      <c r="J12" s="12"/>
      <c r="K12" s="11"/>
      <c r="L12" s="13"/>
      <c r="M12" s="13"/>
      <c r="R12" t="s">
        <v>36</v>
      </c>
      <c r="U12" t="str">
        <f t="shared" si="0"/>
        <v/>
      </c>
    </row>
    <row r="13" spans="1:21" ht="28.5" customHeight="1" x14ac:dyDescent="0.15">
      <c r="A13" s="5">
        <v>7</v>
      </c>
      <c r="B13" s="8"/>
      <c r="C13" s="8"/>
      <c r="D13" s="8"/>
      <c r="E13" s="8"/>
      <c r="F13" s="9"/>
      <c r="G13" s="7" t="s">
        <v>23</v>
      </c>
      <c r="H13" s="10"/>
      <c r="I13" s="4" t="s">
        <v>24</v>
      </c>
      <c r="J13" s="12"/>
      <c r="K13" s="11"/>
      <c r="L13" s="13"/>
      <c r="M13" s="13"/>
      <c r="R13" t="s">
        <v>37</v>
      </c>
      <c r="U13" t="str">
        <f t="shared" si="0"/>
        <v/>
      </c>
    </row>
    <row r="14" spans="1:21" ht="28.5" hidden="1" customHeight="1" x14ac:dyDescent="0.15">
      <c r="A14" s="5">
        <v>8</v>
      </c>
      <c r="B14" s="8"/>
      <c r="C14" s="8"/>
      <c r="D14" s="8"/>
      <c r="E14" s="8"/>
      <c r="F14" s="9"/>
      <c r="G14" s="7" t="s">
        <v>23</v>
      </c>
      <c r="H14" s="10"/>
      <c r="I14" s="4" t="s">
        <v>24</v>
      </c>
      <c r="J14" s="12"/>
      <c r="K14" s="11"/>
      <c r="L14" s="13"/>
      <c r="M14" s="13"/>
      <c r="R14" t="s">
        <v>38</v>
      </c>
      <c r="U14" t="str">
        <f t="shared" si="0"/>
        <v/>
      </c>
    </row>
    <row r="15" spans="1:21" ht="28.5" hidden="1" customHeight="1" x14ac:dyDescent="0.15">
      <c r="A15" s="5">
        <v>9</v>
      </c>
      <c r="B15" s="8"/>
      <c r="C15" s="8"/>
      <c r="D15" s="8"/>
      <c r="E15" s="8"/>
      <c r="F15" s="9"/>
      <c r="G15" s="7" t="s">
        <v>23</v>
      </c>
      <c r="H15" s="10"/>
      <c r="I15" s="4" t="s">
        <v>24</v>
      </c>
      <c r="J15" s="12"/>
      <c r="K15" s="11"/>
      <c r="L15" s="13"/>
      <c r="M15" s="13"/>
      <c r="R15" t="s">
        <v>39</v>
      </c>
      <c r="U15" t="str">
        <f t="shared" si="0"/>
        <v/>
      </c>
    </row>
    <row r="16" spans="1:21" ht="28.5" hidden="1" customHeight="1" x14ac:dyDescent="0.15">
      <c r="A16" s="5">
        <v>10</v>
      </c>
      <c r="B16" s="8"/>
      <c r="C16" s="8"/>
      <c r="D16" s="8"/>
      <c r="E16" s="8"/>
      <c r="F16" s="9"/>
      <c r="G16" s="7" t="s">
        <v>23</v>
      </c>
      <c r="H16" s="10"/>
      <c r="I16" s="4" t="s">
        <v>24</v>
      </c>
      <c r="J16" s="12"/>
      <c r="K16" s="11"/>
      <c r="L16" s="13"/>
      <c r="M16" s="13"/>
      <c r="R16" t="s">
        <v>40</v>
      </c>
      <c r="U16" t="str">
        <f t="shared" si="0"/>
        <v/>
      </c>
    </row>
    <row r="17" spans="1:21" ht="28.5" hidden="1" customHeight="1" x14ac:dyDescent="0.15">
      <c r="A17" s="5">
        <v>11</v>
      </c>
      <c r="B17" s="8"/>
      <c r="C17" s="8"/>
      <c r="D17" s="8"/>
      <c r="E17" s="8"/>
      <c r="F17" s="9"/>
      <c r="G17" s="7" t="s">
        <v>23</v>
      </c>
      <c r="H17" s="10"/>
      <c r="I17" s="4" t="s">
        <v>24</v>
      </c>
      <c r="J17" s="12"/>
      <c r="K17" s="11"/>
      <c r="L17" s="13"/>
      <c r="M17" s="13"/>
      <c r="R17" t="s">
        <v>41</v>
      </c>
      <c r="U17" t="str">
        <f t="shared" si="0"/>
        <v/>
      </c>
    </row>
    <row r="18" spans="1:21" ht="28.5" hidden="1" customHeight="1" x14ac:dyDescent="0.15">
      <c r="A18" s="5">
        <v>12</v>
      </c>
      <c r="B18" s="8"/>
      <c r="C18" s="8"/>
      <c r="D18" s="8"/>
      <c r="E18" s="8"/>
      <c r="F18" s="9"/>
      <c r="G18" s="7" t="s">
        <v>23</v>
      </c>
      <c r="H18" s="10"/>
      <c r="I18" s="4" t="s">
        <v>24</v>
      </c>
      <c r="J18" s="12"/>
      <c r="K18" s="11"/>
      <c r="L18" s="13"/>
      <c r="M18" s="13"/>
      <c r="R18" t="s">
        <v>42</v>
      </c>
      <c r="U18" t="str">
        <f t="shared" si="0"/>
        <v/>
      </c>
    </row>
    <row r="19" spans="1:21" ht="28.5" hidden="1" customHeight="1" x14ac:dyDescent="0.15">
      <c r="A19" s="5">
        <v>13</v>
      </c>
      <c r="B19" s="8"/>
      <c r="C19" s="8"/>
      <c r="D19" s="8"/>
      <c r="E19" s="8"/>
      <c r="F19" s="9"/>
      <c r="G19" s="7" t="s">
        <v>23</v>
      </c>
      <c r="H19" s="10"/>
      <c r="I19" s="4" t="s">
        <v>24</v>
      </c>
      <c r="J19" s="12"/>
      <c r="K19" s="11"/>
      <c r="L19" s="13"/>
      <c r="M19" s="13"/>
      <c r="R19" t="s">
        <v>43</v>
      </c>
      <c r="U19" t="str">
        <f t="shared" si="0"/>
        <v/>
      </c>
    </row>
    <row r="20" spans="1:21" ht="28.5" hidden="1" customHeight="1" x14ac:dyDescent="0.15">
      <c r="A20" s="5">
        <v>14</v>
      </c>
      <c r="B20" s="8"/>
      <c r="C20" s="8"/>
      <c r="D20" s="8"/>
      <c r="E20" s="8"/>
      <c r="F20" s="9"/>
      <c r="G20" s="7" t="s">
        <v>23</v>
      </c>
      <c r="H20" s="10"/>
      <c r="I20" s="4" t="s">
        <v>24</v>
      </c>
      <c r="J20" s="12"/>
      <c r="K20" s="11"/>
      <c r="L20" s="13"/>
      <c r="M20" s="13"/>
      <c r="R20" t="s">
        <v>44</v>
      </c>
      <c r="U20" t="str">
        <f t="shared" si="0"/>
        <v/>
      </c>
    </row>
    <row r="21" spans="1:21" ht="28.5" hidden="1" customHeight="1" x14ac:dyDescent="0.15">
      <c r="A21" s="5">
        <v>15</v>
      </c>
      <c r="B21" s="8"/>
      <c r="C21" s="8"/>
      <c r="D21" s="8"/>
      <c r="E21" s="8"/>
      <c r="F21" s="9"/>
      <c r="G21" s="7" t="s">
        <v>23</v>
      </c>
      <c r="H21" s="10"/>
      <c r="I21" s="4" t="s">
        <v>24</v>
      </c>
      <c r="J21" s="12"/>
      <c r="K21" s="11"/>
      <c r="L21" s="13"/>
      <c r="M21" s="13"/>
      <c r="R21" t="s">
        <v>45</v>
      </c>
      <c r="U21" t="str">
        <f t="shared" si="0"/>
        <v/>
      </c>
    </row>
    <row r="22" spans="1:21" x14ac:dyDescent="0.15">
      <c r="R22" t="s">
        <v>46</v>
      </c>
      <c r="U22" t="str">
        <f>U7&amp;U8&amp;U9&amp;U10&amp;U11&amp;U12&amp;U13&amp;U14&amp;U15&amp;U16&amp;U17&amp;U18&amp;U19&amp;U20&amp;U21</f>
        <v/>
      </c>
    </row>
    <row r="23" spans="1:21" x14ac:dyDescent="0.15">
      <c r="R23" t="s">
        <v>47</v>
      </c>
    </row>
    <row r="24" spans="1:21" x14ac:dyDescent="0.15">
      <c r="R24" t="s">
        <v>48</v>
      </c>
    </row>
    <row r="25" spans="1:21" x14ac:dyDescent="0.15">
      <c r="R25" t="s">
        <v>49</v>
      </c>
    </row>
    <row r="26" spans="1:21" x14ac:dyDescent="0.15">
      <c r="R26" t="s">
        <v>50</v>
      </c>
    </row>
    <row r="27" spans="1:21" x14ac:dyDescent="0.15">
      <c r="R27" t="s">
        <v>51</v>
      </c>
    </row>
    <row r="28" spans="1:21" x14ac:dyDescent="0.15">
      <c r="R28" t="s">
        <v>52</v>
      </c>
    </row>
    <row r="29" spans="1:21" x14ac:dyDescent="0.15">
      <c r="R29" t="s">
        <v>53</v>
      </c>
    </row>
    <row r="30" spans="1:21" x14ac:dyDescent="0.15">
      <c r="R30" t="s">
        <v>54</v>
      </c>
    </row>
    <row r="31" spans="1:21" x14ac:dyDescent="0.15">
      <c r="R31" t="s">
        <v>55</v>
      </c>
    </row>
  </sheetData>
  <sheetProtection sheet="1" objects="1" scenarios="1" selectLockedCells="1"/>
  <mergeCells count="6">
    <mergeCell ref="A3:B3"/>
    <mergeCell ref="C3:E3"/>
    <mergeCell ref="G3:H3"/>
    <mergeCell ref="I3:M3"/>
    <mergeCell ref="G6:K6"/>
    <mergeCell ref="L6:M6"/>
  </mergeCells>
  <phoneticPr fontId="1"/>
  <dataValidations count="4">
    <dataValidation type="list" allowBlank="1" showInputMessage="1" showErrorMessage="1" sqref="J7:J21" xr:uid="{00000000-0002-0000-0500-000001000000}">
      <formula1>$Q$5:$Q$7</formula1>
    </dataValidation>
    <dataValidation type="list" allowBlank="1" showInputMessage="1" showErrorMessage="1" sqref="K7:K21" xr:uid="{00000000-0002-0000-0500-000002000000}">
      <formula1>$R$1:$R$31</formula1>
    </dataValidation>
    <dataValidation type="list" allowBlank="1" showInputMessage="1" showErrorMessage="1" sqref="F7:F21" xr:uid="{00000000-0002-0000-0500-000003000000}">
      <formula1>$P$5:$P$8</formula1>
    </dataValidation>
    <dataValidation type="list" allowBlank="1" showInputMessage="1" showErrorMessage="1" sqref="L7:M21" xr:uid="{084EA9A9-3E63-47EE-9FF3-E430285D8D09}">
      <formula1>$S$5:$S$7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landscape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79"/>
  <sheetViews>
    <sheetView workbookViewId="0">
      <selection activeCell="Z5" sqref="Z5"/>
    </sheetView>
  </sheetViews>
  <sheetFormatPr defaultRowHeight="12" x14ac:dyDescent="0.15"/>
  <sheetData>
    <row r="1" spans="1:26" x14ac:dyDescent="0.15">
      <c r="A1" t="s">
        <v>16</v>
      </c>
      <c r="B1" t="s">
        <v>0</v>
      </c>
      <c r="C1" t="s">
        <v>97</v>
      </c>
      <c r="D1" t="s">
        <v>98</v>
      </c>
      <c r="F1" t="s">
        <v>99</v>
      </c>
      <c r="G1" t="s">
        <v>100</v>
      </c>
      <c r="H1" t="s">
        <v>101</v>
      </c>
      <c r="I1" t="s">
        <v>11</v>
      </c>
      <c r="J1" t="s">
        <v>68</v>
      </c>
      <c r="M1" t="s">
        <v>12</v>
      </c>
      <c r="P1" t="s">
        <v>102</v>
      </c>
      <c r="Q1" t="s">
        <v>103</v>
      </c>
      <c r="R1" t="s">
        <v>104</v>
      </c>
      <c r="S1" t="s">
        <v>105</v>
      </c>
      <c r="T1" t="s">
        <v>106</v>
      </c>
      <c r="U1" t="s">
        <v>107</v>
      </c>
      <c r="V1" t="s">
        <v>108</v>
      </c>
      <c r="W1" t="s">
        <v>109</v>
      </c>
      <c r="X1" t="s">
        <v>110</v>
      </c>
      <c r="Y1" t="s">
        <v>111</v>
      </c>
    </row>
    <row r="2" spans="1:26" x14ac:dyDescent="0.15">
      <c r="A2" s="25">
        <v>1</v>
      </c>
      <c r="B2">
        <f>summary!G6</f>
        <v>0</v>
      </c>
      <c r="C2">
        <f>summary!K5</f>
        <v>0</v>
      </c>
      <c r="D2" s="31">
        <f>summary!I7</f>
        <v>0</v>
      </c>
      <c r="E2" s="31">
        <f>summary!M7</f>
        <v>0</v>
      </c>
      <c r="F2">
        <f>summary!K8</f>
        <v>0</v>
      </c>
      <c r="G2">
        <f>summary!G9</f>
        <v>0</v>
      </c>
      <c r="H2">
        <f>summary!X9</f>
        <v>0</v>
      </c>
      <c r="I2">
        <f>summary!G10</f>
        <v>0</v>
      </c>
      <c r="J2" s="31">
        <f>summary!AD9</f>
        <v>0</v>
      </c>
      <c r="K2" s="31">
        <f>summary!AH9</f>
        <v>0</v>
      </c>
      <c r="L2" s="31">
        <f>summary!AL9</f>
        <v>0</v>
      </c>
      <c r="M2" s="31">
        <f>summary!AD10</f>
        <v>0</v>
      </c>
      <c r="N2" s="31">
        <f>summary!AH10</f>
        <v>0</v>
      </c>
      <c r="O2" s="31">
        <f>summary!AL10</f>
        <v>0</v>
      </c>
      <c r="P2">
        <f>summary!H12</f>
        <v>0</v>
      </c>
      <c r="Q2">
        <f>summary!M12</f>
        <v>0</v>
      </c>
      <c r="R2">
        <f>summary!R12</f>
        <v>0</v>
      </c>
      <c r="S2">
        <f>summary!W12</f>
        <v>0</v>
      </c>
      <c r="T2">
        <f>summary!AB12</f>
        <v>0</v>
      </c>
      <c r="U2">
        <f>summary!AJ12</f>
        <v>0</v>
      </c>
      <c r="V2">
        <f>summary!O13</f>
        <v>0</v>
      </c>
      <c r="W2">
        <f>summary!X13</f>
        <v>0</v>
      </c>
      <c r="X2">
        <f>summary!AG13</f>
        <v>0</v>
      </c>
      <c r="Y2">
        <f>summary!G14</f>
        <v>0</v>
      </c>
    </row>
    <row r="4" spans="1:26" x14ac:dyDescent="0.15">
      <c r="J4">
        <v>0</v>
      </c>
      <c r="M4" t="s">
        <v>114</v>
      </c>
      <c r="N4" t="s">
        <v>118</v>
      </c>
      <c r="O4">
        <f>A2</f>
        <v>1</v>
      </c>
      <c r="W4" t="s">
        <v>115</v>
      </c>
      <c r="X4" t="s">
        <v>116</v>
      </c>
      <c r="Y4" t="s">
        <v>117</v>
      </c>
      <c r="Z4" t="s">
        <v>134</v>
      </c>
    </row>
    <row r="5" spans="1:26" x14ac:dyDescent="0.15">
      <c r="A5">
        <v>2</v>
      </c>
      <c r="B5">
        <f>'2年以下'!B7</f>
        <v>0</v>
      </c>
      <c r="C5">
        <f>'2年以下'!C7</f>
        <v>0</v>
      </c>
      <c r="D5">
        <f>'2年以下'!D7</f>
        <v>0</v>
      </c>
      <c r="E5">
        <f>'2年以下'!E7</f>
        <v>0</v>
      </c>
      <c r="F5">
        <f>'2年以下'!F7</f>
        <v>0</v>
      </c>
      <c r="G5">
        <f>'2年以下'!L7</f>
        <v>0</v>
      </c>
      <c r="H5">
        <f>'2年以下'!M7</f>
        <v>0</v>
      </c>
      <c r="J5">
        <f>IF(B5=0,J4,J4+1)</f>
        <v>0</v>
      </c>
      <c r="K5">
        <f>IF(B5=0,0,J5)</f>
        <v>0</v>
      </c>
      <c r="M5">
        <f t="shared" ref="M5:M36" si="0">$O$4</f>
        <v>1</v>
      </c>
      <c r="N5" t="e">
        <f ca="1">OFFSET(A$4,MATCH($O5,$K$5:$K$79,0),0)</f>
        <v>#N/A</v>
      </c>
      <c r="O5">
        <v>1</v>
      </c>
      <c r="P5" t="e">
        <f t="shared" ref="P5:P36" ca="1" si="1">OFFSET(A$4,MATCH($O5,$K$5:$K$79,0),1)</f>
        <v>#N/A</v>
      </c>
      <c r="Q5" t="e">
        <f t="shared" ref="Q5:Q36" ca="1" si="2">OFFSET(B$4,MATCH($O5,$K$5:$K$79,0),1)</f>
        <v>#N/A</v>
      </c>
      <c r="R5" t="e">
        <f t="shared" ref="R5:R36" ca="1" si="3">OFFSET(C$4,MATCH($O5,$K$5:$K$79,0),1)</f>
        <v>#N/A</v>
      </c>
      <c r="S5" t="e">
        <f t="shared" ref="S5:S36" ca="1" si="4">OFFSET(D$4,MATCH($O5,$K$5:$K$79,0),1)</f>
        <v>#N/A</v>
      </c>
      <c r="T5" t="e">
        <f t="shared" ref="T5:T36" ca="1" si="5">OFFSET(E$4,MATCH($O5,$K$5:$K$79,0),1)</f>
        <v>#N/A</v>
      </c>
      <c r="U5" t="e">
        <f t="shared" ref="U5:U36" ca="1" si="6">OFFSET(F$4,MATCH($O5,$K$5:$K$79,0),1)</f>
        <v>#N/A</v>
      </c>
      <c r="V5" t="e">
        <f t="shared" ref="V5:V36" ca="1" si="7">OFFSET(G$4,MATCH($O5,$K$5:$K$79,0),1)</f>
        <v>#N/A</v>
      </c>
      <c r="W5" t="e">
        <f ca="1">IF(OR(U5="読上算",V5="読上算"),"○","")</f>
        <v>#N/A</v>
      </c>
      <c r="X5" t="e">
        <f ca="1">IF(OR(U5="読上暗算",V5="読上暗算"),"○","")</f>
        <v>#N/A</v>
      </c>
      <c r="Y5" t="e">
        <f ca="1">IF(OR(U5="フラッシュ暗算",V5="フラッシュ暗算"),"○","")</f>
        <v>#N/A</v>
      </c>
      <c r="Z5" t="e">
        <f ca="1">IF(OR(U5="英語読上算",V5="英語読上算"),"○","")</f>
        <v>#N/A</v>
      </c>
    </row>
    <row r="6" spans="1:26" x14ac:dyDescent="0.15">
      <c r="A6">
        <v>2</v>
      </c>
      <c r="B6">
        <f>'2年以下'!B8</f>
        <v>0</v>
      </c>
      <c r="C6">
        <f>'2年以下'!C8</f>
        <v>0</v>
      </c>
      <c r="D6">
        <f>'2年以下'!D8</f>
        <v>0</v>
      </c>
      <c r="E6">
        <f>'2年以下'!E8</f>
        <v>0</v>
      </c>
      <c r="F6">
        <f>'2年以下'!F8</f>
        <v>0</v>
      </c>
      <c r="G6">
        <f>'2年以下'!L8</f>
        <v>0</v>
      </c>
      <c r="H6">
        <f>'2年以下'!M8</f>
        <v>0</v>
      </c>
      <c r="J6">
        <f t="shared" ref="J6:J69" si="8">IF(B6=0,J5,J5+1)</f>
        <v>0</v>
      </c>
      <c r="K6">
        <f t="shared" ref="K6:K69" si="9">IF(B6=0,0,J6)</f>
        <v>0</v>
      </c>
      <c r="M6">
        <f t="shared" si="0"/>
        <v>1</v>
      </c>
      <c r="N6" t="e">
        <f t="shared" ref="N6:N69" ca="1" si="10">OFFSET(A$4,MATCH($O6,$K$5:$K$79,0),0)</f>
        <v>#N/A</v>
      </c>
      <c r="O6">
        <v>2</v>
      </c>
      <c r="P6" t="e">
        <f t="shared" ca="1" si="1"/>
        <v>#N/A</v>
      </c>
      <c r="Q6" t="e">
        <f t="shared" ca="1" si="2"/>
        <v>#N/A</v>
      </c>
      <c r="R6" t="e">
        <f t="shared" ca="1" si="3"/>
        <v>#N/A</v>
      </c>
      <c r="S6" t="e">
        <f t="shared" ca="1" si="4"/>
        <v>#N/A</v>
      </c>
      <c r="T6" t="e">
        <f t="shared" ca="1" si="5"/>
        <v>#N/A</v>
      </c>
      <c r="U6" t="e">
        <f t="shared" ca="1" si="6"/>
        <v>#N/A</v>
      </c>
      <c r="V6" t="e">
        <f t="shared" ca="1" si="7"/>
        <v>#N/A</v>
      </c>
      <c r="W6" t="e">
        <f t="shared" ref="W6:W21" ca="1" si="11">IF(OR(U6="読上算",V6="読上算"),"○","")</f>
        <v>#N/A</v>
      </c>
      <c r="X6" t="e">
        <f t="shared" ref="X6:X21" ca="1" si="12">IF(OR(U6="読上暗算",V6="読上暗算"),"○","")</f>
        <v>#N/A</v>
      </c>
      <c r="Y6" t="e">
        <f t="shared" ref="Y6:Y21" ca="1" si="13">IF(OR(U6="フラッシュ暗算",V6="フラッシュ暗算"),"○","")</f>
        <v>#N/A</v>
      </c>
      <c r="Z6" t="e">
        <f t="shared" ref="Z6:Z21" ca="1" si="14">IF(OR(U6="英語読上算",V6="英語読上算"),"○","")</f>
        <v>#N/A</v>
      </c>
    </row>
    <row r="7" spans="1:26" x14ac:dyDescent="0.15">
      <c r="A7">
        <v>2</v>
      </c>
      <c r="B7">
        <f>'2年以下'!B9</f>
        <v>0</v>
      </c>
      <c r="C7">
        <f>'2年以下'!C9</f>
        <v>0</v>
      </c>
      <c r="D7">
        <f>'2年以下'!D9</f>
        <v>0</v>
      </c>
      <c r="E7">
        <f>'2年以下'!E9</f>
        <v>0</v>
      </c>
      <c r="F7">
        <f>'2年以下'!F9</f>
        <v>0</v>
      </c>
      <c r="G7">
        <f>'2年以下'!L9</f>
        <v>0</v>
      </c>
      <c r="H7">
        <f>'2年以下'!M9</f>
        <v>0</v>
      </c>
      <c r="J7">
        <f t="shared" si="8"/>
        <v>0</v>
      </c>
      <c r="K7">
        <f t="shared" si="9"/>
        <v>0</v>
      </c>
      <c r="M7">
        <f t="shared" si="0"/>
        <v>1</v>
      </c>
      <c r="N7" t="e">
        <f t="shared" ca="1" si="10"/>
        <v>#N/A</v>
      </c>
      <c r="O7">
        <v>3</v>
      </c>
      <c r="P7" t="e">
        <f t="shared" ca="1" si="1"/>
        <v>#N/A</v>
      </c>
      <c r="Q7" t="e">
        <f t="shared" ca="1" si="2"/>
        <v>#N/A</v>
      </c>
      <c r="R7" t="e">
        <f t="shared" ca="1" si="3"/>
        <v>#N/A</v>
      </c>
      <c r="S7" t="e">
        <f t="shared" ca="1" si="4"/>
        <v>#N/A</v>
      </c>
      <c r="T7" t="e">
        <f t="shared" ca="1" si="5"/>
        <v>#N/A</v>
      </c>
      <c r="U7" t="e">
        <f t="shared" ca="1" si="6"/>
        <v>#N/A</v>
      </c>
      <c r="V7" t="e">
        <f t="shared" ca="1" si="7"/>
        <v>#N/A</v>
      </c>
      <c r="W7" t="e">
        <f t="shared" ca="1" si="11"/>
        <v>#N/A</v>
      </c>
      <c r="X7" t="e">
        <f t="shared" ca="1" si="12"/>
        <v>#N/A</v>
      </c>
      <c r="Y7" t="e">
        <f t="shared" ca="1" si="13"/>
        <v>#N/A</v>
      </c>
      <c r="Z7" t="e">
        <f t="shared" ca="1" si="14"/>
        <v>#N/A</v>
      </c>
    </row>
    <row r="8" spans="1:26" x14ac:dyDescent="0.15">
      <c r="A8">
        <v>2</v>
      </c>
      <c r="B8">
        <f>'2年以下'!B10</f>
        <v>0</v>
      </c>
      <c r="C8">
        <f>'2年以下'!C10</f>
        <v>0</v>
      </c>
      <c r="D8">
        <f>'2年以下'!D10</f>
        <v>0</v>
      </c>
      <c r="E8">
        <f>'2年以下'!E10</f>
        <v>0</v>
      </c>
      <c r="F8">
        <f>'2年以下'!F10</f>
        <v>0</v>
      </c>
      <c r="G8">
        <f>'2年以下'!L10</f>
        <v>0</v>
      </c>
      <c r="H8">
        <f>'2年以下'!M10</f>
        <v>0</v>
      </c>
      <c r="J8">
        <f t="shared" si="8"/>
        <v>0</v>
      </c>
      <c r="K8">
        <f t="shared" si="9"/>
        <v>0</v>
      </c>
      <c r="M8">
        <f t="shared" si="0"/>
        <v>1</v>
      </c>
      <c r="N8" t="e">
        <f t="shared" ca="1" si="10"/>
        <v>#N/A</v>
      </c>
      <c r="O8">
        <v>4</v>
      </c>
      <c r="P8" t="e">
        <f t="shared" ca="1" si="1"/>
        <v>#N/A</v>
      </c>
      <c r="Q8" t="e">
        <f t="shared" ca="1" si="2"/>
        <v>#N/A</v>
      </c>
      <c r="R8" t="e">
        <f t="shared" ca="1" si="3"/>
        <v>#N/A</v>
      </c>
      <c r="S8" t="e">
        <f t="shared" ca="1" si="4"/>
        <v>#N/A</v>
      </c>
      <c r="T8" t="e">
        <f t="shared" ca="1" si="5"/>
        <v>#N/A</v>
      </c>
      <c r="U8" t="e">
        <f t="shared" ca="1" si="6"/>
        <v>#N/A</v>
      </c>
      <c r="V8" t="e">
        <f t="shared" ca="1" si="7"/>
        <v>#N/A</v>
      </c>
      <c r="W8" t="e">
        <f t="shared" ca="1" si="11"/>
        <v>#N/A</v>
      </c>
      <c r="X8" t="e">
        <f t="shared" ca="1" si="12"/>
        <v>#N/A</v>
      </c>
      <c r="Y8" t="e">
        <f t="shared" ca="1" si="13"/>
        <v>#N/A</v>
      </c>
      <c r="Z8" t="e">
        <f t="shared" ca="1" si="14"/>
        <v>#N/A</v>
      </c>
    </row>
    <row r="9" spans="1:26" x14ac:dyDescent="0.15">
      <c r="A9">
        <v>2</v>
      </c>
      <c r="B9">
        <f>'2年以下'!B11</f>
        <v>0</v>
      </c>
      <c r="C9">
        <f>'2年以下'!C11</f>
        <v>0</v>
      </c>
      <c r="D9">
        <f>'2年以下'!D11</f>
        <v>0</v>
      </c>
      <c r="E9">
        <f>'2年以下'!E11</f>
        <v>0</v>
      </c>
      <c r="F9">
        <f>'2年以下'!F11</f>
        <v>0</v>
      </c>
      <c r="G9">
        <f>'2年以下'!L11</f>
        <v>0</v>
      </c>
      <c r="H9">
        <f>'2年以下'!M11</f>
        <v>0</v>
      </c>
      <c r="J9">
        <f t="shared" si="8"/>
        <v>0</v>
      </c>
      <c r="K9">
        <f t="shared" si="9"/>
        <v>0</v>
      </c>
      <c r="M9">
        <f t="shared" si="0"/>
        <v>1</v>
      </c>
      <c r="N9" t="e">
        <f t="shared" ca="1" si="10"/>
        <v>#N/A</v>
      </c>
      <c r="O9">
        <v>5</v>
      </c>
      <c r="P9" t="e">
        <f t="shared" ca="1" si="1"/>
        <v>#N/A</v>
      </c>
      <c r="Q9" t="e">
        <f t="shared" ca="1" si="2"/>
        <v>#N/A</v>
      </c>
      <c r="R9" t="e">
        <f t="shared" ca="1" si="3"/>
        <v>#N/A</v>
      </c>
      <c r="S9" t="e">
        <f t="shared" ca="1" si="4"/>
        <v>#N/A</v>
      </c>
      <c r="T9" t="e">
        <f t="shared" ca="1" si="5"/>
        <v>#N/A</v>
      </c>
      <c r="U9" t="e">
        <f t="shared" ca="1" si="6"/>
        <v>#N/A</v>
      </c>
      <c r="V9" t="e">
        <f t="shared" ca="1" si="7"/>
        <v>#N/A</v>
      </c>
      <c r="W9" t="e">
        <f t="shared" ca="1" si="11"/>
        <v>#N/A</v>
      </c>
      <c r="X9" t="e">
        <f t="shared" ca="1" si="12"/>
        <v>#N/A</v>
      </c>
      <c r="Y9" t="e">
        <f t="shared" ca="1" si="13"/>
        <v>#N/A</v>
      </c>
      <c r="Z9" t="e">
        <f t="shared" ca="1" si="14"/>
        <v>#N/A</v>
      </c>
    </row>
    <row r="10" spans="1:26" x14ac:dyDescent="0.15">
      <c r="A10">
        <v>2</v>
      </c>
      <c r="B10">
        <f>'2年以下'!B12</f>
        <v>0</v>
      </c>
      <c r="C10">
        <f>'2年以下'!C12</f>
        <v>0</v>
      </c>
      <c r="D10">
        <f>'2年以下'!D12</f>
        <v>0</v>
      </c>
      <c r="E10">
        <f>'2年以下'!E12</f>
        <v>0</v>
      </c>
      <c r="F10">
        <f>'2年以下'!F12</f>
        <v>0</v>
      </c>
      <c r="G10">
        <f>'2年以下'!L12</f>
        <v>0</v>
      </c>
      <c r="H10">
        <f>'2年以下'!M12</f>
        <v>0</v>
      </c>
      <c r="J10">
        <f t="shared" si="8"/>
        <v>0</v>
      </c>
      <c r="K10">
        <f t="shared" si="9"/>
        <v>0</v>
      </c>
      <c r="M10">
        <f t="shared" si="0"/>
        <v>1</v>
      </c>
      <c r="N10" t="e">
        <f t="shared" ca="1" si="10"/>
        <v>#N/A</v>
      </c>
      <c r="O10">
        <v>6</v>
      </c>
      <c r="P10" t="e">
        <f t="shared" ca="1" si="1"/>
        <v>#N/A</v>
      </c>
      <c r="Q10" t="e">
        <f t="shared" ca="1" si="2"/>
        <v>#N/A</v>
      </c>
      <c r="R10" t="e">
        <f t="shared" ca="1" si="3"/>
        <v>#N/A</v>
      </c>
      <c r="S10" t="e">
        <f t="shared" ca="1" si="4"/>
        <v>#N/A</v>
      </c>
      <c r="T10" t="e">
        <f t="shared" ca="1" si="5"/>
        <v>#N/A</v>
      </c>
      <c r="U10" t="e">
        <f t="shared" ca="1" si="6"/>
        <v>#N/A</v>
      </c>
      <c r="V10" t="e">
        <f t="shared" ca="1" si="7"/>
        <v>#N/A</v>
      </c>
      <c r="W10" t="e">
        <f t="shared" ca="1" si="11"/>
        <v>#N/A</v>
      </c>
      <c r="X10" t="e">
        <f t="shared" ca="1" si="12"/>
        <v>#N/A</v>
      </c>
      <c r="Y10" t="e">
        <f t="shared" ca="1" si="13"/>
        <v>#N/A</v>
      </c>
      <c r="Z10" t="e">
        <f t="shared" ca="1" si="14"/>
        <v>#N/A</v>
      </c>
    </row>
    <row r="11" spans="1:26" x14ac:dyDescent="0.15">
      <c r="A11">
        <v>2</v>
      </c>
      <c r="B11">
        <f>'2年以下'!B13</f>
        <v>0</v>
      </c>
      <c r="C11">
        <f>'2年以下'!C13</f>
        <v>0</v>
      </c>
      <c r="D11">
        <f>'2年以下'!D13</f>
        <v>0</v>
      </c>
      <c r="E11">
        <f>'2年以下'!E13</f>
        <v>0</v>
      </c>
      <c r="F11">
        <f>'2年以下'!F13</f>
        <v>0</v>
      </c>
      <c r="G11">
        <f>'2年以下'!L13</f>
        <v>0</v>
      </c>
      <c r="H11">
        <f>'2年以下'!M13</f>
        <v>0</v>
      </c>
      <c r="J11">
        <f t="shared" si="8"/>
        <v>0</v>
      </c>
      <c r="K11">
        <f t="shared" si="9"/>
        <v>0</v>
      </c>
      <c r="M11">
        <f t="shared" si="0"/>
        <v>1</v>
      </c>
      <c r="N11" t="e">
        <f t="shared" ca="1" si="10"/>
        <v>#N/A</v>
      </c>
      <c r="O11">
        <v>7</v>
      </c>
      <c r="P11" t="e">
        <f t="shared" ca="1" si="1"/>
        <v>#N/A</v>
      </c>
      <c r="Q11" t="e">
        <f t="shared" ca="1" si="2"/>
        <v>#N/A</v>
      </c>
      <c r="R11" t="e">
        <f t="shared" ca="1" si="3"/>
        <v>#N/A</v>
      </c>
      <c r="S11" t="e">
        <f t="shared" ca="1" si="4"/>
        <v>#N/A</v>
      </c>
      <c r="T11" t="e">
        <f t="shared" ca="1" si="5"/>
        <v>#N/A</v>
      </c>
      <c r="U11" t="e">
        <f t="shared" ca="1" si="6"/>
        <v>#N/A</v>
      </c>
      <c r="V11" t="e">
        <f t="shared" ca="1" si="7"/>
        <v>#N/A</v>
      </c>
      <c r="W11" t="e">
        <f t="shared" ca="1" si="11"/>
        <v>#N/A</v>
      </c>
      <c r="X11" t="e">
        <f t="shared" ca="1" si="12"/>
        <v>#N/A</v>
      </c>
      <c r="Y11" t="e">
        <f t="shared" ca="1" si="13"/>
        <v>#N/A</v>
      </c>
      <c r="Z11" t="e">
        <f t="shared" ca="1" si="14"/>
        <v>#N/A</v>
      </c>
    </row>
    <row r="12" spans="1:26" x14ac:dyDescent="0.15">
      <c r="A12">
        <v>2</v>
      </c>
      <c r="B12">
        <f>'2年以下'!B14</f>
        <v>0</v>
      </c>
      <c r="C12">
        <f>'2年以下'!C14</f>
        <v>0</v>
      </c>
      <c r="D12">
        <f>'2年以下'!D14</f>
        <v>0</v>
      </c>
      <c r="E12">
        <f>'2年以下'!E14</f>
        <v>0</v>
      </c>
      <c r="F12">
        <f>'2年以下'!F14</f>
        <v>0</v>
      </c>
      <c r="G12">
        <f>'2年以下'!L14</f>
        <v>0</v>
      </c>
      <c r="H12">
        <f>'2年以下'!M14</f>
        <v>0</v>
      </c>
      <c r="J12">
        <f t="shared" si="8"/>
        <v>0</v>
      </c>
      <c r="K12">
        <f t="shared" si="9"/>
        <v>0</v>
      </c>
      <c r="M12">
        <f t="shared" si="0"/>
        <v>1</v>
      </c>
      <c r="N12" t="e">
        <f t="shared" ca="1" si="10"/>
        <v>#N/A</v>
      </c>
      <c r="O12">
        <v>8</v>
      </c>
      <c r="P12" t="e">
        <f t="shared" ca="1" si="1"/>
        <v>#N/A</v>
      </c>
      <c r="Q12" t="e">
        <f t="shared" ca="1" si="2"/>
        <v>#N/A</v>
      </c>
      <c r="R12" t="e">
        <f t="shared" ca="1" si="3"/>
        <v>#N/A</v>
      </c>
      <c r="S12" t="e">
        <f t="shared" ca="1" si="4"/>
        <v>#N/A</v>
      </c>
      <c r="T12" t="e">
        <f t="shared" ca="1" si="5"/>
        <v>#N/A</v>
      </c>
      <c r="U12" t="e">
        <f t="shared" ca="1" si="6"/>
        <v>#N/A</v>
      </c>
      <c r="V12" t="e">
        <f t="shared" ca="1" si="7"/>
        <v>#N/A</v>
      </c>
      <c r="W12" t="e">
        <f t="shared" ca="1" si="11"/>
        <v>#N/A</v>
      </c>
      <c r="X12" t="e">
        <f t="shared" ca="1" si="12"/>
        <v>#N/A</v>
      </c>
      <c r="Y12" t="e">
        <f t="shared" ca="1" si="13"/>
        <v>#N/A</v>
      </c>
      <c r="Z12" t="e">
        <f t="shared" ca="1" si="14"/>
        <v>#N/A</v>
      </c>
    </row>
    <row r="13" spans="1:26" x14ac:dyDescent="0.15">
      <c r="A13">
        <v>2</v>
      </c>
      <c r="B13">
        <f>'2年以下'!B15</f>
        <v>0</v>
      </c>
      <c r="C13">
        <f>'2年以下'!C15</f>
        <v>0</v>
      </c>
      <c r="D13">
        <f>'2年以下'!D15</f>
        <v>0</v>
      </c>
      <c r="E13">
        <f>'2年以下'!E15</f>
        <v>0</v>
      </c>
      <c r="F13">
        <f>'2年以下'!F15</f>
        <v>0</v>
      </c>
      <c r="G13">
        <f>'2年以下'!L15</f>
        <v>0</v>
      </c>
      <c r="H13">
        <f>'2年以下'!M15</f>
        <v>0</v>
      </c>
      <c r="J13">
        <f t="shared" si="8"/>
        <v>0</v>
      </c>
      <c r="K13">
        <f t="shared" si="9"/>
        <v>0</v>
      </c>
      <c r="M13">
        <f t="shared" si="0"/>
        <v>1</v>
      </c>
      <c r="N13" t="e">
        <f t="shared" ca="1" si="10"/>
        <v>#N/A</v>
      </c>
      <c r="O13">
        <v>9</v>
      </c>
      <c r="P13" t="e">
        <f t="shared" ca="1" si="1"/>
        <v>#N/A</v>
      </c>
      <c r="Q13" t="e">
        <f t="shared" ca="1" si="2"/>
        <v>#N/A</v>
      </c>
      <c r="R13" t="e">
        <f t="shared" ca="1" si="3"/>
        <v>#N/A</v>
      </c>
      <c r="S13" t="e">
        <f t="shared" ca="1" si="4"/>
        <v>#N/A</v>
      </c>
      <c r="T13" t="e">
        <f t="shared" ca="1" si="5"/>
        <v>#N/A</v>
      </c>
      <c r="U13" t="e">
        <f t="shared" ca="1" si="6"/>
        <v>#N/A</v>
      </c>
      <c r="V13" t="e">
        <f t="shared" ca="1" si="7"/>
        <v>#N/A</v>
      </c>
      <c r="W13" t="e">
        <f t="shared" ca="1" si="11"/>
        <v>#N/A</v>
      </c>
      <c r="X13" t="e">
        <f t="shared" ca="1" si="12"/>
        <v>#N/A</v>
      </c>
      <c r="Y13" t="e">
        <f t="shared" ca="1" si="13"/>
        <v>#N/A</v>
      </c>
      <c r="Z13" t="e">
        <f t="shared" ca="1" si="14"/>
        <v>#N/A</v>
      </c>
    </row>
    <row r="14" spans="1:26" x14ac:dyDescent="0.15">
      <c r="A14">
        <v>2</v>
      </c>
      <c r="B14">
        <f>'2年以下'!B16</f>
        <v>0</v>
      </c>
      <c r="C14">
        <f>'2年以下'!C16</f>
        <v>0</v>
      </c>
      <c r="D14">
        <f>'2年以下'!D16</f>
        <v>0</v>
      </c>
      <c r="E14">
        <f>'2年以下'!E16</f>
        <v>0</v>
      </c>
      <c r="F14">
        <f>'2年以下'!F16</f>
        <v>0</v>
      </c>
      <c r="G14">
        <f>'2年以下'!L16</f>
        <v>0</v>
      </c>
      <c r="H14">
        <f>'2年以下'!M16</f>
        <v>0</v>
      </c>
      <c r="J14">
        <f t="shared" si="8"/>
        <v>0</v>
      </c>
      <c r="K14">
        <f t="shared" si="9"/>
        <v>0</v>
      </c>
      <c r="M14">
        <f t="shared" si="0"/>
        <v>1</v>
      </c>
      <c r="N14" t="e">
        <f t="shared" ca="1" si="10"/>
        <v>#N/A</v>
      </c>
      <c r="O14">
        <v>10</v>
      </c>
      <c r="P14" t="e">
        <f t="shared" ca="1" si="1"/>
        <v>#N/A</v>
      </c>
      <c r="Q14" t="e">
        <f t="shared" ca="1" si="2"/>
        <v>#N/A</v>
      </c>
      <c r="R14" t="e">
        <f t="shared" ca="1" si="3"/>
        <v>#N/A</v>
      </c>
      <c r="S14" t="e">
        <f t="shared" ca="1" si="4"/>
        <v>#N/A</v>
      </c>
      <c r="T14" t="e">
        <f t="shared" ca="1" si="5"/>
        <v>#N/A</v>
      </c>
      <c r="U14" t="e">
        <f t="shared" ca="1" si="6"/>
        <v>#N/A</v>
      </c>
      <c r="V14" t="e">
        <f t="shared" ca="1" si="7"/>
        <v>#N/A</v>
      </c>
      <c r="W14" t="e">
        <f t="shared" ca="1" si="11"/>
        <v>#N/A</v>
      </c>
      <c r="X14" t="e">
        <f t="shared" ca="1" si="12"/>
        <v>#N/A</v>
      </c>
      <c r="Y14" t="e">
        <f t="shared" ca="1" si="13"/>
        <v>#N/A</v>
      </c>
      <c r="Z14" t="e">
        <f t="shared" ca="1" si="14"/>
        <v>#N/A</v>
      </c>
    </row>
    <row r="15" spans="1:26" x14ac:dyDescent="0.15">
      <c r="A15">
        <v>2</v>
      </c>
      <c r="B15">
        <f>'2年以下'!B17</f>
        <v>0</v>
      </c>
      <c r="C15">
        <f>'2年以下'!C17</f>
        <v>0</v>
      </c>
      <c r="D15">
        <f>'2年以下'!D17</f>
        <v>0</v>
      </c>
      <c r="E15">
        <f>'2年以下'!E17</f>
        <v>0</v>
      </c>
      <c r="F15">
        <f>'2年以下'!F17</f>
        <v>0</v>
      </c>
      <c r="G15">
        <f>'2年以下'!L17</f>
        <v>0</v>
      </c>
      <c r="H15">
        <f>'2年以下'!M17</f>
        <v>0</v>
      </c>
      <c r="J15">
        <f t="shared" si="8"/>
        <v>0</v>
      </c>
      <c r="K15">
        <f t="shared" si="9"/>
        <v>0</v>
      </c>
      <c r="M15">
        <f t="shared" si="0"/>
        <v>1</v>
      </c>
      <c r="N15" t="e">
        <f t="shared" ca="1" si="10"/>
        <v>#N/A</v>
      </c>
      <c r="O15">
        <v>11</v>
      </c>
      <c r="P15" t="e">
        <f t="shared" ca="1" si="1"/>
        <v>#N/A</v>
      </c>
      <c r="Q15" t="e">
        <f t="shared" ca="1" si="2"/>
        <v>#N/A</v>
      </c>
      <c r="R15" t="e">
        <f t="shared" ca="1" si="3"/>
        <v>#N/A</v>
      </c>
      <c r="S15" t="e">
        <f t="shared" ca="1" si="4"/>
        <v>#N/A</v>
      </c>
      <c r="T15" t="e">
        <f t="shared" ca="1" si="5"/>
        <v>#N/A</v>
      </c>
      <c r="U15" t="e">
        <f t="shared" ca="1" si="6"/>
        <v>#N/A</v>
      </c>
      <c r="V15" t="e">
        <f t="shared" ca="1" si="7"/>
        <v>#N/A</v>
      </c>
      <c r="W15" t="e">
        <f t="shared" ca="1" si="11"/>
        <v>#N/A</v>
      </c>
      <c r="X15" t="e">
        <f t="shared" ca="1" si="12"/>
        <v>#N/A</v>
      </c>
      <c r="Y15" t="e">
        <f t="shared" ca="1" si="13"/>
        <v>#N/A</v>
      </c>
      <c r="Z15" t="e">
        <f t="shared" ca="1" si="14"/>
        <v>#N/A</v>
      </c>
    </row>
    <row r="16" spans="1:26" x14ac:dyDescent="0.15">
      <c r="A16">
        <v>2</v>
      </c>
      <c r="B16">
        <f>'2年以下'!B18</f>
        <v>0</v>
      </c>
      <c r="C16">
        <f>'2年以下'!C18</f>
        <v>0</v>
      </c>
      <c r="D16">
        <f>'2年以下'!D18</f>
        <v>0</v>
      </c>
      <c r="E16">
        <f>'2年以下'!E18</f>
        <v>0</v>
      </c>
      <c r="F16">
        <f>'2年以下'!F18</f>
        <v>0</v>
      </c>
      <c r="G16">
        <f>'2年以下'!L18</f>
        <v>0</v>
      </c>
      <c r="H16">
        <f>'2年以下'!M18</f>
        <v>0</v>
      </c>
      <c r="J16">
        <f t="shared" si="8"/>
        <v>0</v>
      </c>
      <c r="K16">
        <f t="shared" si="9"/>
        <v>0</v>
      </c>
      <c r="M16">
        <f t="shared" si="0"/>
        <v>1</v>
      </c>
      <c r="N16" t="e">
        <f t="shared" ca="1" si="10"/>
        <v>#N/A</v>
      </c>
      <c r="O16">
        <v>12</v>
      </c>
      <c r="P16" t="e">
        <f t="shared" ca="1" si="1"/>
        <v>#N/A</v>
      </c>
      <c r="Q16" t="e">
        <f t="shared" ca="1" si="2"/>
        <v>#N/A</v>
      </c>
      <c r="R16" t="e">
        <f t="shared" ca="1" si="3"/>
        <v>#N/A</v>
      </c>
      <c r="S16" t="e">
        <f t="shared" ca="1" si="4"/>
        <v>#N/A</v>
      </c>
      <c r="T16" t="e">
        <f t="shared" ca="1" si="5"/>
        <v>#N/A</v>
      </c>
      <c r="U16" t="e">
        <f t="shared" ca="1" si="6"/>
        <v>#N/A</v>
      </c>
      <c r="V16" t="e">
        <f t="shared" ca="1" si="7"/>
        <v>#N/A</v>
      </c>
      <c r="W16" t="e">
        <f t="shared" ca="1" si="11"/>
        <v>#N/A</v>
      </c>
      <c r="X16" t="e">
        <f t="shared" ca="1" si="12"/>
        <v>#N/A</v>
      </c>
      <c r="Y16" t="e">
        <f t="shared" ca="1" si="13"/>
        <v>#N/A</v>
      </c>
      <c r="Z16" t="e">
        <f t="shared" ca="1" si="14"/>
        <v>#N/A</v>
      </c>
    </row>
    <row r="17" spans="1:26" x14ac:dyDescent="0.15">
      <c r="A17">
        <v>2</v>
      </c>
      <c r="B17">
        <f>'2年以下'!B19</f>
        <v>0</v>
      </c>
      <c r="C17">
        <f>'2年以下'!C19</f>
        <v>0</v>
      </c>
      <c r="D17">
        <f>'2年以下'!D19</f>
        <v>0</v>
      </c>
      <c r="E17">
        <f>'2年以下'!E19</f>
        <v>0</v>
      </c>
      <c r="F17">
        <f>'2年以下'!F19</f>
        <v>0</v>
      </c>
      <c r="G17">
        <f>'2年以下'!L19</f>
        <v>0</v>
      </c>
      <c r="H17">
        <f>'2年以下'!M19</f>
        <v>0</v>
      </c>
      <c r="J17">
        <f t="shared" si="8"/>
        <v>0</v>
      </c>
      <c r="K17">
        <f t="shared" si="9"/>
        <v>0</v>
      </c>
      <c r="M17">
        <f t="shared" si="0"/>
        <v>1</v>
      </c>
      <c r="N17" t="e">
        <f t="shared" ca="1" si="10"/>
        <v>#N/A</v>
      </c>
      <c r="O17">
        <v>13</v>
      </c>
      <c r="P17" t="e">
        <f t="shared" ca="1" si="1"/>
        <v>#N/A</v>
      </c>
      <c r="Q17" t="e">
        <f t="shared" ca="1" si="2"/>
        <v>#N/A</v>
      </c>
      <c r="R17" t="e">
        <f t="shared" ca="1" si="3"/>
        <v>#N/A</v>
      </c>
      <c r="S17" t="e">
        <f t="shared" ca="1" si="4"/>
        <v>#N/A</v>
      </c>
      <c r="T17" t="e">
        <f t="shared" ca="1" si="5"/>
        <v>#N/A</v>
      </c>
      <c r="U17" t="e">
        <f t="shared" ca="1" si="6"/>
        <v>#N/A</v>
      </c>
      <c r="V17" t="e">
        <f t="shared" ca="1" si="7"/>
        <v>#N/A</v>
      </c>
      <c r="W17" t="e">
        <f t="shared" ca="1" si="11"/>
        <v>#N/A</v>
      </c>
      <c r="X17" t="e">
        <f t="shared" ca="1" si="12"/>
        <v>#N/A</v>
      </c>
      <c r="Y17" t="e">
        <f t="shared" ca="1" si="13"/>
        <v>#N/A</v>
      </c>
      <c r="Z17" t="e">
        <f t="shared" ca="1" si="14"/>
        <v>#N/A</v>
      </c>
    </row>
    <row r="18" spans="1:26" x14ac:dyDescent="0.15">
      <c r="A18">
        <v>2</v>
      </c>
      <c r="B18">
        <f>'2年以下'!B20</f>
        <v>0</v>
      </c>
      <c r="C18">
        <f>'2年以下'!C20</f>
        <v>0</v>
      </c>
      <c r="D18">
        <f>'2年以下'!D20</f>
        <v>0</v>
      </c>
      <c r="E18">
        <f>'2年以下'!E20</f>
        <v>0</v>
      </c>
      <c r="F18">
        <f>'2年以下'!F20</f>
        <v>0</v>
      </c>
      <c r="G18">
        <f>'2年以下'!L20</f>
        <v>0</v>
      </c>
      <c r="H18">
        <f>'2年以下'!M20</f>
        <v>0</v>
      </c>
      <c r="J18">
        <f t="shared" si="8"/>
        <v>0</v>
      </c>
      <c r="K18">
        <f t="shared" si="9"/>
        <v>0</v>
      </c>
      <c r="M18">
        <f t="shared" si="0"/>
        <v>1</v>
      </c>
      <c r="N18" t="e">
        <f t="shared" ca="1" si="10"/>
        <v>#N/A</v>
      </c>
      <c r="O18">
        <v>14</v>
      </c>
      <c r="P18" t="e">
        <f t="shared" ca="1" si="1"/>
        <v>#N/A</v>
      </c>
      <c r="Q18" t="e">
        <f t="shared" ca="1" si="2"/>
        <v>#N/A</v>
      </c>
      <c r="R18" t="e">
        <f t="shared" ca="1" si="3"/>
        <v>#N/A</v>
      </c>
      <c r="S18" t="e">
        <f t="shared" ca="1" si="4"/>
        <v>#N/A</v>
      </c>
      <c r="T18" t="e">
        <f t="shared" ca="1" si="5"/>
        <v>#N/A</v>
      </c>
      <c r="U18" t="e">
        <f t="shared" ca="1" si="6"/>
        <v>#N/A</v>
      </c>
      <c r="V18" t="e">
        <f t="shared" ca="1" si="7"/>
        <v>#N/A</v>
      </c>
      <c r="W18" t="e">
        <f t="shared" ca="1" si="11"/>
        <v>#N/A</v>
      </c>
      <c r="X18" t="e">
        <f t="shared" ca="1" si="12"/>
        <v>#N/A</v>
      </c>
      <c r="Y18" t="e">
        <f t="shared" ca="1" si="13"/>
        <v>#N/A</v>
      </c>
      <c r="Z18" t="e">
        <f t="shared" ca="1" si="14"/>
        <v>#N/A</v>
      </c>
    </row>
    <row r="19" spans="1:26" x14ac:dyDescent="0.15">
      <c r="A19">
        <v>2</v>
      </c>
      <c r="B19">
        <f>'2年以下'!B21</f>
        <v>0</v>
      </c>
      <c r="C19">
        <f>'2年以下'!C21</f>
        <v>0</v>
      </c>
      <c r="D19">
        <f>'2年以下'!D21</f>
        <v>0</v>
      </c>
      <c r="E19">
        <f>'2年以下'!E21</f>
        <v>0</v>
      </c>
      <c r="F19">
        <f>'2年以下'!F21</f>
        <v>0</v>
      </c>
      <c r="G19">
        <f>'2年以下'!L21</f>
        <v>0</v>
      </c>
      <c r="H19">
        <f>'2年以下'!M21</f>
        <v>0</v>
      </c>
      <c r="J19">
        <f t="shared" si="8"/>
        <v>0</v>
      </c>
      <c r="K19">
        <f t="shared" si="9"/>
        <v>0</v>
      </c>
      <c r="M19">
        <f t="shared" si="0"/>
        <v>1</v>
      </c>
      <c r="N19" t="e">
        <f t="shared" ca="1" si="10"/>
        <v>#N/A</v>
      </c>
      <c r="O19">
        <v>15</v>
      </c>
      <c r="P19" t="e">
        <f t="shared" ca="1" si="1"/>
        <v>#N/A</v>
      </c>
      <c r="Q19" t="e">
        <f t="shared" ca="1" si="2"/>
        <v>#N/A</v>
      </c>
      <c r="R19" t="e">
        <f t="shared" ca="1" si="3"/>
        <v>#N/A</v>
      </c>
      <c r="S19" t="e">
        <f t="shared" ca="1" si="4"/>
        <v>#N/A</v>
      </c>
      <c r="T19" t="e">
        <f t="shared" ca="1" si="5"/>
        <v>#N/A</v>
      </c>
      <c r="U19" t="e">
        <f t="shared" ca="1" si="6"/>
        <v>#N/A</v>
      </c>
      <c r="V19" t="e">
        <f t="shared" ca="1" si="7"/>
        <v>#N/A</v>
      </c>
      <c r="W19" t="e">
        <f t="shared" ca="1" si="11"/>
        <v>#N/A</v>
      </c>
      <c r="X19" t="e">
        <f t="shared" ca="1" si="12"/>
        <v>#N/A</v>
      </c>
      <c r="Y19" t="e">
        <f t="shared" ca="1" si="13"/>
        <v>#N/A</v>
      </c>
      <c r="Z19" t="e">
        <f t="shared" ca="1" si="14"/>
        <v>#N/A</v>
      </c>
    </row>
    <row r="20" spans="1:26" x14ac:dyDescent="0.15">
      <c r="A20">
        <v>4</v>
      </c>
      <c r="B20">
        <f>'34年'!B7</f>
        <v>0</v>
      </c>
      <c r="C20">
        <f>'34年'!C7</f>
        <v>0</v>
      </c>
      <c r="D20">
        <f>'34年'!D7</f>
        <v>0</v>
      </c>
      <c r="E20">
        <f>'34年'!E7</f>
        <v>0</v>
      </c>
      <c r="F20">
        <f>'34年'!F7</f>
        <v>0</v>
      </c>
      <c r="G20">
        <f>'34年'!L7</f>
        <v>0</v>
      </c>
      <c r="H20">
        <f>'34年'!M7</f>
        <v>0</v>
      </c>
      <c r="J20">
        <f t="shared" si="8"/>
        <v>0</v>
      </c>
      <c r="K20">
        <f t="shared" si="9"/>
        <v>0</v>
      </c>
      <c r="M20">
        <f t="shared" si="0"/>
        <v>1</v>
      </c>
      <c r="N20" t="e">
        <f t="shared" ca="1" si="10"/>
        <v>#N/A</v>
      </c>
      <c r="O20">
        <v>16</v>
      </c>
      <c r="P20" t="e">
        <f t="shared" ca="1" si="1"/>
        <v>#N/A</v>
      </c>
      <c r="Q20" t="e">
        <f t="shared" ca="1" si="2"/>
        <v>#N/A</v>
      </c>
      <c r="R20" t="e">
        <f t="shared" ca="1" si="3"/>
        <v>#N/A</v>
      </c>
      <c r="S20" t="e">
        <f t="shared" ca="1" si="4"/>
        <v>#N/A</v>
      </c>
      <c r="T20" t="e">
        <f t="shared" ca="1" si="5"/>
        <v>#N/A</v>
      </c>
      <c r="U20" t="e">
        <f t="shared" ca="1" si="6"/>
        <v>#N/A</v>
      </c>
      <c r="V20" t="e">
        <f t="shared" ca="1" si="7"/>
        <v>#N/A</v>
      </c>
      <c r="W20" t="e">
        <f t="shared" ca="1" si="11"/>
        <v>#N/A</v>
      </c>
      <c r="X20" t="e">
        <f t="shared" ca="1" si="12"/>
        <v>#N/A</v>
      </c>
      <c r="Y20" t="e">
        <f t="shared" ca="1" si="13"/>
        <v>#N/A</v>
      </c>
      <c r="Z20" t="e">
        <f t="shared" ca="1" si="14"/>
        <v>#N/A</v>
      </c>
    </row>
    <row r="21" spans="1:26" x14ac:dyDescent="0.15">
      <c r="A21">
        <v>4</v>
      </c>
      <c r="B21">
        <f>'34年'!B8</f>
        <v>0</v>
      </c>
      <c r="C21">
        <f>'34年'!C8</f>
        <v>0</v>
      </c>
      <c r="D21">
        <f>'34年'!D8</f>
        <v>0</v>
      </c>
      <c r="E21">
        <f>'34年'!E8</f>
        <v>0</v>
      </c>
      <c r="F21">
        <f>'34年'!F8</f>
        <v>0</v>
      </c>
      <c r="G21">
        <f>'34年'!L8</f>
        <v>0</v>
      </c>
      <c r="H21">
        <f>'34年'!M8</f>
        <v>0</v>
      </c>
      <c r="J21">
        <f t="shared" si="8"/>
        <v>0</v>
      </c>
      <c r="K21">
        <f t="shared" si="9"/>
        <v>0</v>
      </c>
      <c r="M21">
        <f t="shared" si="0"/>
        <v>1</v>
      </c>
      <c r="N21" t="e">
        <f t="shared" ca="1" si="10"/>
        <v>#N/A</v>
      </c>
      <c r="O21">
        <v>17</v>
      </c>
      <c r="P21" t="e">
        <f t="shared" ca="1" si="1"/>
        <v>#N/A</v>
      </c>
      <c r="Q21" t="e">
        <f t="shared" ca="1" si="2"/>
        <v>#N/A</v>
      </c>
      <c r="R21" t="e">
        <f t="shared" ca="1" si="3"/>
        <v>#N/A</v>
      </c>
      <c r="S21" t="e">
        <f t="shared" ca="1" si="4"/>
        <v>#N/A</v>
      </c>
      <c r="T21" t="e">
        <f t="shared" ca="1" si="5"/>
        <v>#N/A</v>
      </c>
      <c r="U21" t="e">
        <f t="shared" ca="1" si="6"/>
        <v>#N/A</v>
      </c>
      <c r="V21" t="e">
        <f t="shared" ca="1" si="7"/>
        <v>#N/A</v>
      </c>
      <c r="W21" t="e">
        <f t="shared" ca="1" si="11"/>
        <v>#N/A</v>
      </c>
      <c r="X21" t="e">
        <f t="shared" ca="1" si="12"/>
        <v>#N/A</v>
      </c>
      <c r="Y21" t="e">
        <f t="shared" ca="1" si="13"/>
        <v>#N/A</v>
      </c>
      <c r="Z21" t="e">
        <f t="shared" ca="1" si="14"/>
        <v>#N/A</v>
      </c>
    </row>
    <row r="22" spans="1:26" x14ac:dyDescent="0.15">
      <c r="A22">
        <v>4</v>
      </c>
      <c r="B22">
        <f>'34年'!B9</f>
        <v>0</v>
      </c>
      <c r="C22">
        <f>'34年'!C9</f>
        <v>0</v>
      </c>
      <c r="D22">
        <f>'34年'!D9</f>
        <v>0</v>
      </c>
      <c r="E22">
        <f>'34年'!E9</f>
        <v>0</v>
      </c>
      <c r="F22">
        <f>'34年'!F9</f>
        <v>0</v>
      </c>
      <c r="G22">
        <f>'34年'!L9</f>
        <v>0</v>
      </c>
      <c r="H22">
        <f>'34年'!M9</f>
        <v>0</v>
      </c>
      <c r="J22">
        <f t="shared" si="8"/>
        <v>0</v>
      </c>
      <c r="K22">
        <f t="shared" si="9"/>
        <v>0</v>
      </c>
      <c r="M22">
        <f t="shared" si="0"/>
        <v>1</v>
      </c>
      <c r="N22" t="e">
        <f t="shared" ca="1" si="10"/>
        <v>#N/A</v>
      </c>
      <c r="O22">
        <v>18</v>
      </c>
      <c r="P22" t="e">
        <f t="shared" ca="1" si="1"/>
        <v>#N/A</v>
      </c>
      <c r="Q22" t="e">
        <f t="shared" ca="1" si="2"/>
        <v>#N/A</v>
      </c>
      <c r="R22" t="e">
        <f t="shared" ca="1" si="3"/>
        <v>#N/A</v>
      </c>
      <c r="S22" t="e">
        <f t="shared" ca="1" si="4"/>
        <v>#N/A</v>
      </c>
      <c r="T22" t="e">
        <f t="shared" ca="1" si="5"/>
        <v>#N/A</v>
      </c>
      <c r="U22" t="e">
        <f t="shared" ca="1" si="6"/>
        <v>#N/A</v>
      </c>
      <c r="V22" t="e">
        <f t="shared" ca="1" si="7"/>
        <v>#N/A</v>
      </c>
      <c r="W22" t="e">
        <f t="shared" ref="W22:W79" ca="1" si="15">IF(OR(U22="読上算",V22="読上算"),"○","")</f>
        <v>#N/A</v>
      </c>
      <c r="X22" t="e">
        <f t="shared" ref="X22:X79" ca="1" si="16">IF(OR(U22="読上暗算",V22="読上暗算"),"○","")</f>
        <v>#N/A</v>
      </c>
      <c r="Y22" t="e">
        <f t="shared" ref="Y22:Y79" ca="1" si="17">IF(OR(U22="フラッシュ暗算",V22="フラッシュ暗算"),"○","")</f>
        <v>#N/A</v>
      </c>
      <c r="Z22" t="e">
        <f t="shared" ref="Z22:Z79" ca="1" si="18">IF(OR(U22="英語読上算",V22="英語読上算"),"○","")</f>
        <v>#N/A</v>
      </c>
    </row>
    <row r="23" spans="1:26" x14ac:dyDescent="0.15">
      <c r="A23">
        <v>4</v>
      </c>
      <c r="B23">
        <f>'34年'!B10</f>
        <v>0</v>
      </c>
      <c r="C23">
        <f>'34年'!C10</f>
        <v>0</v>
      </c>
      <c r="D23">
        <f>'34年'!D10</f>
        <v>0</v>
      </c>
      <c r="E23">
        <f>'34年'!E10</f>
        <v>0</v>
      </c>
      <c r="F23">
        <f>'34年'!F10</f>
        <v>0</v>
      </c>
      <c r="G23">
        <f>'34年'!L10</f>
        <v>0</v>
      </c>
      <c r="H23">
        <f>'34年'!M10</f>
        <v>0</v>
      </c>
      <c r="J23">
        <f t="shared" si="8"/>
        <v>0</v>
      </c>
      <c r="K23">
        <f t="shared" si="9"/>
        <v>0</v>
      </c>
      <c r="M23">
        <f t="shared" si="0"/>
        <v>1</v>
      </c>
      <c r="N23" t="e">
        <f t="shared" ca="1" si="10"/>
        <v>#N/A</v>
      </c>
      <c r="O23">
        <v>19</v>
      </c>
      <c r="P23" t="e">
        <f t="shared" ca="1" si="1"/>
        <v>#N/A</v>
      </c>
      <c r="Q23" t="e">
        <f t="shared" ca="1" si="2"/>
        <v>#N/A</v>
      </c>
      <c r="R23" t="e">
        <f t="shared" ca="1" si="3"/>
        <v>#N/A</v>
      </c>
      <c r="S23" t="e">
        <f t="shared" ca="1" si="4"/>
        <v>#N/A</v>
      </c>
      <c r="T23" t="e">
        <f t="shared" ca="1" si="5"/>
        <v>#N/A</v>
      </c>
      <c r="U23" t="e">
        <f t="shared" ca="1" si="6"/>
        <v>#N/A</v>
      </c>
      <c r="V23" t="e">
        <f t="shared" ca="1" si="7"/>
        <v>#N/A</v>
      </c>
      <c r="W23" t="e">
        <f t="shared" ca="1" si="15"/>
        <v>#N/A</v>
      </c>
      <c r="X23" t="e">
        <f t="shared" ca="1" si="16"/>
        <v>#N/A</v>
      </c>
      <c r="Y23" t="e">
        <f t="shared" ca="1" si="17"/>
        <v>#N/A</v>
      </c>
      <c r="Z23" t="e">
        <f t="shared" ca="1" si="18"/>
        <v>#N/A</v>
      </c>
    </row>
    <row r="24" spans="1:26" x14ac:dyDescent="0.15">
      <c r="A24">
        <v>4</v>
      </c>
      <c r="B24">
        <f>'34年'!B11</f>
        <v>0</v>
      </c>
      <c r="C24">
        <f>'34年'!C11</f>
        <v>0</v>
      </c>
      <c r="D24">
        <f>'34年'!D11</f>
        <v>0</v>
      </c>
      <c r="E24">
        <f>'34年'!E11</f>
        <v>0</v>
      </c>
      <c r="F24">
        <f>'34年'!F11</f>
        <v>0</v>
      </c>
      <c r="G24">
        <f>'34年'!L11</f>
        <v>0</v>
      </c>
      <c r="H24">
        <f>'34年'!M11</f>
        <v>0</v>
      </c>
      <c r="J24">
        <f t="shared" si="8"/>
        <v>0</v>
      </c>
      <c r="K24">
        <f t="shared" si="9"/>
        <v>0</v>
      </c>
      <c r="M24">
        <f t="shared" si="0"/>
        <v>1</v>
      </c>
      <c r="N24" t="e">
        <f t="shared" ca="1" si="10"/>
        <v>#N/A</v>
      </c>
      <c r="O24">
        <v>20</v>
      </c>
      <c r="P24" t="e">
        <f t="shared" ca="1" si="1"/>
        <v>#N/A</v>
      </c>
      <c r="Q24" t="e">
        <f t="shared" ca="1" si="2"/>
        <v>#N/A</v>
      </c>
      <c r="R24" t="e">
        <f t="shared" ca="1" si="3"/>
        <v>#N/A</v>
      </c>
      <c r="S24" t="e">
        <f t="shared" ca="1" si="4"/>
        <v>#N/A</v>
      </c>
      <c r="T24" t="e">
        <f t="shared" ca="1" si="5"/>
        <v>#N/A</v>
      </c>
      <c r="U24" t="e">
        <f t="shared" ca="1" si="6"/>
        <v>#N/A</v>
      </c>
      <c r="V24" t="e">
        <f t="shared" ca="1" si="7"/>
        <v>#N/A</v>
      </c>
      <c r="W24" t="e">
        <f t="shared" ca="1" si="15"/>
        <v>#N/A</v>
      </c>
      <c r="X24" t="e">
        <f t="shared" ca="1" si="16"/>
        <v>#N/A</v>
      </c>
      <c r="Y24" t="e">
        <f t="shared" ca="1" si="17"/>
        <v>#N/A</v>
      </c>
      <c r="Z24" t="e">
        <f t="shared" ca="1" si="18"/>
        <v>#N/A</v>
      </c>
    </row>
    <row r="25" spans="1:26" x14ac:dyDescent="0.15">
      <c r="A25">
        <v>4</v>
      </c>
      <c r="B25">
        <f>'34年'!B12</f>
        <v>0</v>
      </c>
      <c r="C25">
        <f>'34年'!C12</f>
        <v>0</v>
      </c>
      <c r="D25">
        <f>'34年'!D12</f>
        <v>0</v>
      </c>
      <c r="E25">
        <f>'34年'!E12</f>
        <v>0</v>
      </c>
      <c r="F25">
        <f>'34年'!F12</f>
        <v>0</v>
      </c>
      <c r="G25">
        <f>'34年'!L12</f>
        <v>0</v>
      </c>
      <c r="H25">
        <f>'34年'!M12</f>
        <v>0</v>
      </c>
      <c r="J25">
        <f t="shared" si="8"/>
        <v>0</v>
      </c>
      <c r="K25">
        <f t="shared" si="9"/>
        <v>0</v>
      </c>
      <c r="M25">
        <f t="shared" si="0"/>
        <v>1</v>
      </c>
      <c r="N25" t="e">
        <f t="shared" ca="1" si="10"/>
        <v>#N/A</v>
      </c>
      <c r="O25">
        <v>21</v>
      </c>
      <c r="P25" t="e">
        <f t="shared" ca="1" si="1"/>
        <v>#N/A</v>
      </c>
      <c r="Q25" t="e">
        <f t="shared" ca="1" si="2"/>
        <v>#N/A</v>
      </c>
      <c r="R25" t="e">
        <f t="shared" ca="1" si="3"/>
        <v>#N/A</v>
      </c>
      <c r="S25" t="e">
        <f t="shared" ca="1" si="4"/>
        <v>#N/A</v>
      </c>
      <c r="T25" t="e">
        <f t="shared" ca="1" si="5"/>
        <v>#N/A</v>
      </c>
      <c r="U25" t="e">
        <f t="shared" ca="1" si="6"/>
        <v>#N/A</v>
      </c>
      <c r="V25" t="e">
        <f t="shared" ca="1" si="7"/>
        <v>#N/A</v>
      </c>
      <c r="W25" t="e">
        <f t="shared" ca="1" si="15"/>
        <v>#N/A</v>
      </c>
      <c r="X25" t="e">
        <f t="shared" ca="1" si="16"/>
        <v>#N/A</v>
      </c>
      <c r="Y25" t="e">
        <f t="shared" ca="1" si="17"/>
        <v>#N/A</v>
      </c>
      <c r="Z25" t="e">
        <f t="shared" ca="1" si="18"/>
        <v>#N/A</v>
      </c>
    </row>
    <row r="26" spans="1:26" x14ac:dyDescent="0.15">
      <c r="A26">
        <v>4</v>
      </c>
      <c r="B26">
        <f>'34年'!B13</f>
        <v>0</v>
      </c>
      <c r="C26">
        <f>'34年'!C13</f>
        <v>0</v>
      </c>
      <c r="D26">
        <f>'34年'!D13</f>
        <v>0</v>
      </c>
      <c r="E26">
        <f>'34年'!E13</f>
        <v>0</v>
      </c>
      <c r="F26">
        <f>'34年'!F13</f>
        <v>0</v>
      </c>
      <c r="G26">
        <f>'34年'!L13</f>
        <v>0</v>
      </c>
      <c r="H26">
        <f>'34年'!M13</f>
        <v>0</v>
      </c>
      <c r="J26">
        <f t="shared" si="8"/>
        <v>0</v>
      </c>
      <c r="K26">
        <f t="shared" si="9"/>
        <v>0</v>
      </c>
      <c r="M26">
        <f t="shared" si="0"/>
        <v>1</v>
      </c>
      <c r="N26" t="e">
        <f t="shared" ca="1" si="10"/>
        <v>#N/A</v>
      </c>
      <c r="O26">
        <v>22</v>
      </c>
      <c r="P26" t="e">
        <f t="shared" ca="1" si="1"/>
        <v>#N/A</v>
      </c>
      <c r="Q26" t="e">
        <f t="shared" ca="1" si="2"/>
        <v>#N/A</v>
      </c>
      <c r="R26" t="e">
        <f t="shared" ca="1" si="3"/>
        <v>#N/A</v>
      </c>
      <c r="S26" t="e">
        <f t="shared" ca="1" si="4"/>
        <v>#N/A</v>
      </c>
      <c r="T26" t="e">
        <f t="shared" ca="1" si="5"/>
        <v>#N/A</v>
      </c>
      <c r="U26" t="e">
        <f t="shared" ca="1" si="6"/>
        <v>#N/A</v>
      </c>
      <c r="V26" t="e">
        <f t="shared" ca="1" si="7"/>
        <v>#N/A</v>
      </c>
      <c r="W26" t="e">
        <f t="shared" ca="1" si="15"/>
        <v>#N/A</v>
      </c>
      <c r="X26" t="e">
        <f t="shared" ca="1" si="16"/>
        <v>#N/A</v>
      </c>
      <c r="Y26" t="e">
        <f t="shared" ca="1" si="17"/>
        <v>#N/A</v>
      </c>
      <c r="Z26" t="e">
        <f t="shared" ca="1" si="18"/>
        <v>#N/A</v>
      </c>
    </row>
    <row r="27" spans="1:26" x14ac:dyDescent="0.15">
      <c r="A27">
        <v>4</v>
      </c>
      <c r="B27">
        <f>'34年'!B14</f>
        <v>0</v>
      </c>
      <c r="C27">
        <f>'34年'!C14</f>
        <v>0</v>
      </c>
      <c r="D27">
        <f>'34年'!D14</f>
        <v>0</v>
      </c>
      <c r="E27">
        <f>'34年'!E14</f>
        <v>0</v>
      </c>
      <c r="F27">
        <f>'34年'!F14</f>
        <v>0</v>
      </c>
      <c r="G27">
        <f>'34年'!L14</f>
        <v>0</v>
      </c>
      <c r="H27">
        <f>'34年'!M14</f>
        <v>0</v>
      </c>
      <c r="J27">
        <f t="shared" si="8"/>
        <v>0</v>
      </c>
      <c r="K27">
        <f t="shared" si="9"/>
        <v>0</v>
      </c>
      <c r="M27">
        <f t="shared" si="0"/>
        <v>1</v>
      </c>
      <c r="N27" t="e">
        <f t="shared" ca="1" si="10"/>
        <v>#N/A</v>
      </c>
      <c r="O27">
        <v>23</v>
      </c>
      <c r="P27" t="e">
        <f t="shared" ca="1" si="1"/>
        <v>#N/A</v>
      </c>
      <c r="Q27" t="e">
        <f t="shared" ca="1" si="2"/>
        <v>#N/A</v>
      </c>
      <c r="R27" t="e">
        <f t="shared" ca="1" si="3"/>
        <v>#N/A</v>
      </c>
      <c r="S27" t="e">
        <f t="shared" ca="1" si="4"/>
        <v>#N/A</v>
      </c>
      <c r="T27" t="e">
        <f t="shared" ca="1" si="5"/>
        <v>#N/A</v>
      </c>
      <c r="U27" t="e">
        <f t="shared" ca="1" si="6"/>
        <v>#N/A</v>
      </c>
      <c r="V27" t="e">
        <f t="shared" ca="1" si="7"/>
        <v>#N/A</v>
      </c>
      <c r="W27" t="e">
        <f t="shared" ca="1" si="15"/>
        <v>#N/A</v>
      </c>
      <c r="X27" t="e">
        <f t="shared" ca="1" si="16"/>
        <v>#N/A</v>
      </c>
      <c r="Y27" t="e">
        <f t="shared" ca="1" si="17"/>
        <v>#N/A</v>
      </c>
      <c r="Z27" t="e">
        <f t="shared" ca="1" si="18"/>
        <v>#N/A</v>
      </c>
    </row>
    <row r="28" spans="1:26" x14ac:dyDescent="0.15">
      <c r="A28">
        <v>4</v>
      </c>
      <c r="B28">
        <f>'34年'!B15</f>
        <v>0</v>
      </c>
      <c r="C28">
        <f>'34年'!C15</f>
        <v>0</v>
      </c>
      <c r="D28">
        <f>'34年'!D15</f>
        <v>0</v>
      </c>
      <c r="E28">
        <f>'34年'!E15</f>
        <v>0</v>
      </c>
      <c r="F28">
        <f>'34年'!F15</f>
        <v>0</v>
      </c>
      <c r="G28">
        <f>'34年'!L15</f>
        <v>0</v>
      </c>
      <c r="H28">
        <f>'34年'!M15</f>
        <v>0</v>
      </c>
      <c r="J28">
        <f t="shared" si="8"/>
        <v>0</v>
      </c>
      <c r="K28">
        <f t="shared" si="9"/>
        <v>0</v>
      </c>
      <c r="M28">
        <f t="shared" si="0"/>
        <v>1</v>
      </c>
      <c r="N28" t="e">
        <f t="shared" ca="1" si="10"/>
        <v>#N/A</v>
      </c>
      <c r="O28">
        <v>24</v>
      </c>
      <c r="P28" t="e">
        <f t="shared" ca="1" si="1"/>
        <v>#N/A</v>
      </c>
      <c r="Q28" t="e">
        <f t="shared" ca="1" si="2"/>
        <v>#N/A</v>
      </c>
      <c r="R28" t="e">
        <f t="shared" ca="1" si="3"/>
        <v>#N/A</v>
      </c>
      <c r="S28" t="e">
        <f t="shared" ca="1" si="4"/>
        <v>#N/A</v>
      </c>
      <c r="T28" t="e">
        <f t="shared" ca="1" si="5"/>
        <v>#N/A</v>
      </c>
      <c r="U28" t="e">
        <f t="shared" ca="1" si="6"/>
        <v>#N/A</v>
      </c>
      <c r="V28" t="e">
        <f t="shared" ca="1" si="7"/>
        <v>#N/A</v>
      </c>
      <c r="W28" t="e">
        <f t="shared" ca="1" si="15"/>
        <v>#N/A</v>
      </c>
      <c r="X28" t="e">
        <f t="shared" ca="1" si="16"/>
        <v>#N/A</v>
      </c>
      <c r="Y28" t="e">
        <f t="shared" ca="1" si="17"/>
        <v>#N/A</v>
      </c>
      <c r="Z28" t="e">
        <f t="shared" ca="1" si="18"/>
        <v>#N/A</v>
      </c>
    </row>
    <row r="29" spans="1:26" x14ac:dyDescent="0.15">
      <c r="A29">
        <v>4</v>
      </c>
      <c r="B29">
        <f>'34年'!B16</f>
        <v>0</v>
      </c>
      <c r="C29">
        <f>'34年'!C16</f>
        <v>0</v>
      </c>
      <c r="D29">
        <f>'34年'!D16</f>
        <v>0</v>
      </c>
      <c r="E29">
        <f>'34年'!E16</f>
        <v>0</v>
      </c>
      <c r="F29">
        <f>'34年'!F16</f>
        <v>0</v>
      </c>
      <c r="G29">
        <f>'34年'!L16</f>
        <v>0</v>
      </c>
      <c r="H29">
        <f>'34年'!M16</f>
        <v>0</v>
      </c>
      <c r="J29">
        <f t="shared" si="8"/>
        <v>0</v>
      </c>
      <c r="K29">
        <f t="shared" si="9"/>
        <v>0</v>
      </c>
      <c r="M29">
        <f t="shared" si="0"/>
        <v>1</v>
      </c>
      <c r="N29" t="e">
        <f t="shared" ca="1" si="10"/>
        <v>#N/A</v>
      </c>
      <c r="O29">
        <v>25</v>
      </c>
      <c r="P29" t="e">
        <f t="shared" ca="1" si="1"/>
        <v>#N/A</v>
      </c>
      <c r="Q29" t="e">
        <f t="shared" ca="1" si="2"/>
        <v>#N/A</v>
      </c>
      <c r="R29" t="e">
        <f t="shared" ca="1" si="3"/>
        <v>#N/A</v>
      </c>
      <c r="S29" t="e">
        <f t="shared" ca="1" si="4"/>
        <v>#N/A</v>
      </c>
      <c r="T29" t="e">
        <f t="shared" ca="1" si="5"/>
        <v>#N/A</v>
      </c>
      <c r="U29" t="e">
        <f t="shared" ca="1" si="6"/>
        <v>#N/A</v>
      </c>
      <c r="V29" t="e">
        <f t="shared" ca="1" si="7"/>
        <v>#N/A</v>
      </c>
      <c r="W29" t="e">
        <f t="shared" ca="1" si="15"/>
        <v>#N/A</v>
      </c>
      <c r="X29" t="e">
        <f t="shared" ca="1" si="16"/>
        <v>#N/A</v>
      </c>
      <c r="Y29" t="e">
        <f t="shared" ca="1" si="17"/>
        <v>#N/A</v>
      </c>
      <c r="Z29" t="e">
        <f t="shared" ca="1" si="18"/>
        <v>#N/A</v>
      </c>
    </row>
    <row r="30" spans="1:26" x14ac:dyDescent="0.15">
      <c r="A30">
        <v>4</v>
      </c>
      <c r="B30">
        <f>'34年'!B17</f>
        <v>0</v>
      </c>
      <c r="C30">
        <f>'34年'!C17</f>
        <v>0</v>
      </c>
      <c r="D30">
        <f>'34年'!D17</f>
        <v>0</v>
      </c>
      <c r="E30">
        <f>'34年'!E17</f>
        <v>0</v>
      </c>
      <c r="F30">
        <f>'34年'!F17</f>
        <v>0</v>
      </c>
      <c r="G30">
        <f>'34年'!L17</f>
        <v>0</v>
      </c>
      <c r="H30">
        <f>'34年'!M17</f>
        <v>0</v>
      </c>
      <c r="J30">
        <f t="shared" si="8"/>
        <v>0</v>
      </c>
      <c r="K30">
        <f t="shared" si="9"/>
        <v>0</v>
      </c>
      <c r="M30">
        <f t="shared" si="0"/>
        <v>1</v>
      </c>
      <c r="N30" t="e">
        <f t="shared" ca="1" si="10"/>
        <v>#N/A</v>
      </c>
      <c r="O30">
        <v>26</v>
      </c>
      <c r="P30" t="e">
        <f t="shared" ca="1" si="1"/>
        <v>#N/A</v>
      </c>
      <c r="Q30" t="e">
        <f t="shared" ca="1" si="2"/>
        <v>#N/A</v>
      </c>
      <c r="R30" t="e">
        <f t="shared" ca="1" si="3"/>
        <v>#N/A</v>
      </c>
      <c r="S30" t="e">
        <f t="shared" ca="1" si="4"/>
        <v>#N/A</v>
      </c>
      <c r="T30" t="e">
        <f t="shared" ca="1" si="5"/>
        <v>#N/A</v>
      </c>
      <c r="U30" t="e">
        <f t="shared" ca="1" si="6"/>
        <v>#N/A</v>
      </c>
      <c r="V30" t="e">
        <f t="shared" ca="1" si="7"/>
        <v>#N/A</v>
      </c>
      <c r="W30" t="e">
        <f t="shared" ca="1" si="15"/>
        <v>#N/A</v>
      </c>
      <c r="X30" t="e">
        <f t="shared" ca="1" si="16"/>
        <v>#N/A</v>
      </c>
      <c r="Y30" t="e">
        <f t="shared" ca="1" si="17"/>
        <v>#N/A</v>
      </c>
      <c r="Z30" t="e">
        <f t="shared" ca="1" si="18"/>
        <v>#N/A</v>
      </c>
    </row>
    <row r="31" spans="1:26" x14ac:dyDescent="0.15">
      <c r="A31">
        <v>4</v>
      </c>
      <c r="B31">
        <f>'34年'!B18</f>
        <v>0</v>
      </c>
      <c r="C31">
        <f>'34年'!C18</f>
        <v>0</v>
      </c>
      <c r="D31">
        <f>'34年'!D18</f>
        <v>0</v>
      </c>
      <c r="E31">
        <f>'34年'!E18</f>
        <v>0</v>
      </c>
      <c r="F31">
        <f>'34年'!F18</f>
        <v>0</v>
      </c>
      <c r="G31">
        <f>'34年'!L18</f>
        <v>0</v>
      </c>
      <c r="H31">
        <f>'34年'!M18</f>
        <v>0</v>
      </c>
      <c r="J31">
        <f t="shared" si="8"/>
        <v>0</v>
      </c>
      <c r="K31">
        <f t="shared" si="9"/>
        <v>0</v>
      </c>
      <c r="M31">
        <f t="shared" si="0"/>
        <v>1</v>
      </c>
      <c r="N31" t="e">
        <f t="shared" ca="1" si="10"/>
        <v>#N/A</v>
      </c>
      <c r="O31">
        <v>27</v>
      </c>
      <c r="P31" t="e">
        <f t="shared" ca="1" si="1"/>
        <v>#N/A</v>
      </c>
      <c r="Q31" t="e">
        <f t="shared" ca="1" si="2"/>
        <v>#N/A</v>
      </c>
      <c r="R31" t="e">
        <f t="shared" ca="1" si="3"/>
        <v>#N/A</v>
      </c>
      <c r="S31" t="e">
        <f t="shared" ca="1" si="4"/>
        <v>#N/A</v>
      </c>
      <c r="T31" t="e">
        <f t="shared" ca="1" si="5"/>
        <v>#N/A</v>
      </c>
      <c r="U31" t="e">
        <f t="shared" ca="1" si="6"/>
        <v>#N/A</v>
      </c>
      <c r="V31" t="e">
        <f t="shared" ca="1" si="7"/>
        <v>#N/A</v>
      </c>
      <c r="W31" t="e">
        <f t="shared" ca="1" si="15"/>
        <v>#N/A</v>
      </c>
      <c r="X31" t="e">
        <f t="shared" ca="1" si="16"/>
        <v>#N/A</v>
      </c>
      <c r="Y31" t="e">
        <f t="shared" ca="1" si="17"/>
        <v>#N/A</v>
      </c>
      <c r="Z31" t="e">
        <f t="shared" ca="1" si="18"/>
        <v>#N/A</v>
      </c>
    </row>
    <row r="32" spans="1:26" x14ac:dyDescent="0.15">
      <c r="A32">
        <v>4</v>
      </c>
      <c r="B32">
        <f>'34年'!B19</f>
        <v>0</v>
      </c>
      <c r="C32">
        <f>'34年'!C19</f>
        <v>0</v>
      </c>
      <c r="D32">
        <f>'34年'!D19</f>
        <v>0</v>
      </c>
      <c r="E32">
        <f>'34年'!E19</f>
        <v>0</v>
      </c>
      <c r="F32">
        <f>'34年'!F19</f>
        <v>0</v>
      </c>
      <c r="G32">
        <f>'34年'!L19</f>
        <v>0</v>
      </c>
      <c r="H32">
        <f>'34年'!M19</f>
        <v>0</v>
      </c>
      <c r="J32">
        <f t="shared" si="8"/>
        <v>0</v>
      </c>
      <c r="K32">
        <f t="shared" si="9"/>
        <v>0</v>
      </c>
      <c r="M32">
        <f t="shared" si="0"/>
        <v>1</v>
      </c>
      <c r="N32" t="e">
        <f t="shared" ca="1" si="10"/>
        <v>#N/A</v>
      </c>
      <c r="O32">
        <v>28</v>
      </c>
      <c r="P32" t="e">
        <f t="shared" ca="1" si="1"/>
        <v>#N/A</v>
      </c>
      <c r="Q32" t="e">
        <f t="shared" ca="1" si="2"/>
        <v>#N/A</v>
      </c>
      <c r="R32" t="e">
        <f t="shared" ca="1" si="3"/>
        <v>#N/A</v>
      </c>
      <c r="S32" t="e">
        <f t="shared" ca="1" si="4"/>
        <v>#N/A</v>
      </c>
      <c r="T32" t="e">
        <f t="shared" ca="1" si="5"/>
        <v>#N/A</v>
      </c>
      <c r="U32" t="e">
        <f t="shared" ca="1" si="6"/>
        <v>#N/A</v>
      </c>
      <c r="V32" t="e">
        <f t="shared" ca="1" si="7"/>
        <v>#N/A</v>
      </c>
      <c r="W32" t="e">
        <f t="shared" ca="1" si="15"/>
        <v>#N/A</v>
      </c>
      <c r="X32" t="e">
        <f t="shared" ca="1" si="16"/>
        <v>#N/A</v>
      </c>
      <c r="Y32" t="e">
        <f t="shared" ca="1" si="17"/>
        <v>#N/A</v>
      </c>
      <c r="Z32" t="e">
        <f t="shared" ca="1" si="18"/>
        <v>#N/A</v>
      </c>
    </row>
    <row r="33" spans="1:26" x14ac:dyDescent="0.15">
      <c r="A33">
        <v>4</v>
      </c>
      <c r="B33">
        <f>'34年'!B20</f>
        <v>0</v>
      </c>
      <c r="C33">
        <f>'34年'!C20</f>
        <v>0</v>
      </c>
      <c r="D33">
        <f>'34年'!D20</f>
        <v>0</v>
      </c>
      <c r="E33">
        <f>'34年'!E20</f>
        <v>0</v>
      </c>
      <c r="F33">
        <f>'34年'!F20</f>
        <v>0</v>
      </c>
      <c r="G33">
        <f>'34年'!L20</f>
        <v>0</v>
      </c>
      <c r="H33">
        <f>'34年'!M20</f>
        <v>0</v>
      </c>
      <c r="J33">
        <f t="shared" si="8"/>
        <v>0</v>
      </c>
      <c r="K33">
        <f t="shared" si="9"/>
        <v>0</v>
      </c>
      <c r="M33">
        <f t="shared" si="0"/>
        <v>1</v>
      </c>
      <c r="N33" t="e">
        <f t="shared" ca="1" si="10"/>
        <v>#N/A</v>
      </c>
      <c r="O33">
        <v>29</v>
      </c>
      <c r="P33" t="e">
        <f t="shared" ca="1" si="1"/>
        <v>#N/A</v>
      </c>
      <c r="Q33" t="e">
        <f t="shared" ca="1" si="2"/>
        <v>#N/A</v>
      </c>
      <c r="R33" t="e">
        <f t="shared" ca="1" si="3"/>
        <v>#N/A</v>
      </c>
      <c r="S33" t="e">
        <f t="shared" ca="1" si="4"/>
        <v>#N/A</v>
      </c>
      <c r="T33" t="e">
        <f t="shared" ca="1" si="5"/>
        <v>#N/A</v>
      </c>
      <c r="U33" t="e">
        <f t="shared" ca="1" si="6"/>
        <v>#N/A</v>
      </c>
      <c r="V33" t="e">
        <f t="shared" ca="1" si="7"/>
        <v>#N/A</v>
      </c>
      <c r="W33" t="e">
        <f t="shared" ca="1" si="15"/>
        <v>#N/A</v>
      </c>
      <c r="X33" t="e">
        <f t="shared" ca="1" si="16"/>
        <v>#N/A</v>
      </c>
      <c r="Y33" t="e">
        <f t="shared" ca="1" si="17"/>
        <v>#N/A</v>
      </c>
      <c r="Z33" t="e">
        <f t="shared" ca="1" si="18"/>
        <v>#N/A</v>
      </c>
    </row>
    <row r="34" spans="1:26" x14ac:dyDescent="0.15">
      <c r="A34">
        <v>4</v>
      </c>
      <c r="B34">
        <f>'34年'!B21</f>
        <v>0</v>
      </c>
      <c r="C34">
        <f>'34年'!C21</f>
        <v>0</v>
      </c>
      <c r="D34">
        <f>'34年'!D21</f>
        <v>0</v>
      </c>
      <c r="E34">
        <f>'34年'!E21</f>
        <v>0</v>
      </c>
      <c r="F34">
        <f>'34年'!F21</f>
        <v>0</v>
      </c>
      <c r="G34">
        <f>'34年'!L21</f>
        <v>0</v>
      </c>
      <c r="H34">
        <f>'34年'!M21</f>
        <v>0</v>
      </c>
      <c r="J34">
        <f t="shared" si="8"/>
        <v>0</v>
      </c>
      <c r="K34">
        <f t="shared" si="9"/>
        <v>0</v>
      </c>
      <c r="M34">
        <f t="shared" si="0"/>
        <v>1</v>
      </c>
      <c r="N34" t="e">
        <f t="shared" ca="1" si="10"/>
        <v>#N/A</v>
      </c>
      <c r="O34">
        <v>30</v>
      </c>
      <c r="P34" t="e">
        <f t="shared" ca="1" si="1"/>
        <v>#N/A</v>
      </c>
      <c r="Q34" t="e">
        <f t="shared" ca="1" si="2"/>
        <v>#N/A</v>
      </c>
      <c r="R34" t="e">
        <f t="shared" ca="1" si="3"/>
        <v>#N/A</v>
      </c>
      <c r="S34" t="e">
        <f t="shared" ca="1" si="4"/>
        <v>#N/A</v>
      </c>
      <c r="T34" t="e">
        <f t="shared" ca="1" si="5"/>
        <v>#N/A</v>
      </c>
      <c r="U34" t="e">
        <f t="shared" ca="1" si="6"/>
        <v>#N/A</v>
      </c>
      <c r="V34" t="e">
        <f t="shared" ca="1" si="7"/>
        <v>#N/A</v>
      </c>
      <c r="W34" t="e">
        <f t="shared" ca="1" si="15"/>
        <v>#N/A</v>
      </c>
      <c r="X34" t="e">
        <f t="shared" ca="1" si="16"/>
        <v>#N/A</v>
      </c>
      <c r="Y34" t="e">
        <f t="shared" ca="1" si="17"/>
        <v>#N/A</v>
      </c>
      <c r="Z34" t="e">
        <f t="shared" ca="1" si="18"/>
        <v>#N/A</v>
      </c>
    </row>
    <row r="35" spans="1:26" x14ac:dyDescent="0.15">
      <c r="A35">
        <v>6</v>
      </c>
      <c r="B35">
        <f>'56年'!B7</f>
        <v>0</v>
      </c>
      <c r="C35">
        <f>'56年'!C7</f>
        <v>0</v>
      </c>
      <c r="D35">
        <f>'56年'!D7</f>
        <v>0</v>
      </c>
      <c r="E35">
        <f>'56年'!E7</f>
        <v>0</v>
      </c>
      <c r="F35">
        <f>'56年'!F7</f>
        <v>0</v>
      </c>
      <c r="G35">
        <f>'56年'!L7</f>
        <v>0</v>
      </c>
      <c r="H35">
        <f>'56年'!M7</f>
        <v>0</v>
      </c>
      <c r="J35">
        <f t="shared" si="8"/>
        <v>0</v>
      </c>
      <c r="K35">
        <f t="shared" si="9"/>
        <v>0</v>
      </c>
      <c r="M35">
        <f t="shared" si="0"/>
        <v>1</v>
      </c>
      <c r="N35" t="e">
        <f t="shared" ca="1" si="10"/>
        <v>#N/A</v>
      </c>
      <c r="O35">
        <v>31</v>
      </c>
      <c r="P35" t="e">
        <f t="shared" ca="1" si="1"/>
        <v>#N/A</v>
      </c>
      <c r="Q35" t="e">
        <f t="shared" ca="1" si="2"/>
        <v>#N/A</v>
      </c>
      <c r="R35" t="e">
        <f t="shared" ca="1" si="3"/>
        <v>#N/A</v>
      </c>
      <c r="S35" t="e">
        <f t="shared" ca="1" si="4"/>
        <v>#N/A</v>
      </c>
      <c r="T35" t="e">
        <f t="shared" ca="1" si="5"/>
        <v>#N/A</v>
      </c>
      <c r="U35" t="e">
        <f t="shared" ca="1" si="6"/>
        <v>#N/A</v>
      </c>
      <c r="V35" t="e">
        <f t="shared" ca="1" si="7"/>
        <v>#N/A</v>
      </c>
      <c r="W35" t="e">
        <f t="shared" ca="1" si="15"/>
        <v>#N/A</v>
      </c>
      <c r="X35" t="e">
        <f t="shared" ca="1" si="16"/>
        <v>#N/A</v>
      </c>
      <c r="Y35" t="e">
        <f t="shared" ca="1" si="17"/>
        <v>#N/A</v>
      </c>
      <c r="Z35" t="e">
        <f t="shared" ca="1" si="18"/>
        <v>#N/A</v>
      </c>
    </row>
    <row r="36" spans="1:26" x14ac:dyDescent="0.15">
      <c r="A36">
        <v>6</v>
      </c>
      <c r="B36">
        <f>'56年'!B8</f>
        <v>0</v>
      </c>
      <c r="C36">
        <f>'56年'!C8</f>
        <v>0</v>
      </c>
      <c r="D36">
        <f>'56年'!D8</f>
        <v>0</v>
      </c>
      <c r="E36">
        <f>'56年'!E8</f>
        <v>0</v>
      </c>
      <c r="F36">
        <f>'56年'!F8</f>
        <v>0</v>
      </c>
      <c r="G36">
        <f>'56年'!L8</f>
        <v>0</v>
      </c>
      <c r="H36">
        <f>'56年'!M8</f>
        <v>0</v>
      </c>
      <c r="J36">
        <f t="shared" si="8"/>
        <v>0</v>
      </c>
      <c r="K36">
        <f t="shared" si="9"/>
        <v>0</v>
      </c>
      <c r="M36">
        <f t="shared" si="0"/>
        <v>1</v>
      </c>
      <c r="N36" t="e">
        <f t="shared" ca="1" si="10"/>
        <v>#N/A</v>
      </c>
      <c r="O36">
        <v>32</v>
      </c>
      <c r="P36" t="e">
        <f t="shared" ca="1" si="1"/>
        <v>#N/A</v>
      </c>
      <c r="Q36" t="e">
        <f t="shared" ca="1" si="2"/>
        <v>#N/A</v>
      </c>
      <c r="R36" t="e">
        <f t="shared" ca="1" si="3"/>
        <v>#N/A</v>
      </c>
      <c r="S36" t="e">
        <f t="shared" ca="1" si="4"/>
        <v>#N/A</v>
      </c>
      <c r="T36" t="e">
        <f t="shared" ca="1" si="5"/>
        <v>#N/A</v>
      </c>
      <c r="U36" t="e">
        <f t="shared" ca="1" si="6"/>
        <v>#N/A</v>
      </c>
      <c r="V36" t="e">
        <f t="shared" ca="1" si="7"/>
        <v>#N/A</v>
      </c>
      <c r="W36" t="e">
        <f t="shared" ca="1" si="15"/>
        <v>#N/A</v>
      </c>
      <c r="X36" t="e">
        <f t="shared" ca="1" si="16"/>
        <v>#N/A</v>
      </c>
      <c r="Y36" t="e">
        <f t="shared" ca="1" si="17"/>
        <v>#N/A</v>
      </c>
      <c r="Z36" t="e">
        <f t="shared" ca="1" si="18"/>
        <v>#N/A</v>
      </c>
    </row>
    <row r="37" spans="1:26" x14ac:dyDescent="0.15">
      <c r="A37">
        <v>6</v>
      </c>
      <c r="B37">
        <f>'56年'!B9</f>
        <v>0</v>
      </c>
      <c r="C37">
        <f>'56年'!C9</f>
        <v>0</v>
      </c>
      <c r="D37">
        <f>'56年'!D9</f>
        <v>0</v>
      </c>
      <c r="E37">
        <f>'56年'!E9</f>
        <v>0</v>
      </c>
      <c r="F37">
        <f>'56年'!F9</f>
        <v>0</v>
      </c>
      <c r="G37">
        <f>'56年'!L9</f>
        <v>0</v>
      </c>
      <c r="H37">
        <f>'56年'!M9</f>
        <v>0</v>
      </c>
      <c r="J37">
        <f t="shared" si="8"/>
        <v>0</v>
      </c>
      <c r="K37">
        <f t="shared" si="9"/>
        <v>0</v>
      </c>
      <c r="M37">
        <f t="shared" ref="M37:M68" si="19">$O$4</f>
        <v>1</v>
      </c>
      <c r="N37" t="e">
        <f t="shared" ca="1" si="10"/>
        <v>#N/A</v>
      </c>
      <c r="O37">
        <v>33</v>
      </c>
      <c r="P37" t="e">
        <f t="shared" ref="P37:P68" ca="1" si="20">OFFSET(A$4,MATCH($O37,$K$5:$K$79,0),1)</f>
        <v>#N/A</v>
      </c>
      <c r="Q37" t="e">
        <f t="shared" ref="Q37:Q68" ca="1" si="21">OFFSET(B$4,MATCH($O37,$K$5:$K$79,0),1)</f>
        <v>#N/A</v>
      </c>
      <c r="R37" t="e">
        <f t="shared" ref="R37:R68" ca="1" si="22">OFFSET(C$4,MATCH($O37,$K$5:$K$79,0),1)</f>
        <v>#N/A</v>
      </c>
      <c r="S37" t="e">
        <f t="shared" ref="S37:S68" ca="1" si="23">OFFSET(D$4,MATCH($O37,$K$5:$K$79,0),1)</f>
        <v>#N/A</v>
      </c>
      <c r="T37" t="e">
        <f t="shared" ref="T37:T68" ca="1" si="24">OFFSET(E$4,MATCH($O37,$K$5:$K$79,0),1)</f>
        <v>#N/A</v>
      </c>
      <c r="U37" t="e">
        <f t="shared" ref="U37:U68" ca="1" si="25">OFFSET(F$4,MATCH($O37,$K$5:$K$79,0),1)</f>
        <v>#N/A</v>
      </c>
      <c r="V37" t="e">
        <f t="shared" ref="V37:V68" ca="1" si="26">OFFSET(G$4,MATCH($O37,$K$5:$K$79,0),1)</f>
        <v>#N/A</v>
      </c>
      <c r="W37" t="e">
        <f t="shared" ca="1" si="15"/>
        <v>#N/A</v>
      </c>
      <c r="X37" t="e">
        <f t="shared" ca="1" si="16"/>
        <v>#N/A</v>
      </c>
      <c r="Y37" t="e">
        <f t="shared" ca="1" si="17"/>
        <v>#N/A</v>
      </c>
      <c r="Z37" t="e">
        <f t="shared" ca="1" si="18"/>
        <v>#N/A</v>
      </c>
    </row>
    <row r="38" spans="1:26" x14ac:dyDescent="0.15">
      <c r="A38">
        <v>6</v>
      </c>
      <c r="B38">
        <f>'56年'!B10</f>
        <v>0</v>
      </c>
      <c r="C38">
        <f>'56年'!C10</f>
        <v>0</v>
      </c>
      <c r="D38">
        <f>'56年'!D10</f>
        <v>0</v>
      </c>
      <c r="E38">
        <f>'56年'!E10</f>
        <v>0</v>
      </c>
      <c r="F38">
        <f>'56年'!F10</f>
        <v>0</v>
      </c>
      <c r="G38">
        <f>'56年'!L10</f>
        <v>0</v>
      </c>
      <c r="H38">
        <f>'56年'!M10</f>
        <v>0</v>
      </c>
      <c r="J38">
        <f t="shared" si="8"/>
        <v>0</v>
      </c>
      <c r="K38">
        <f t="shared" si="9"/>
        <v>0</v>
      </c>
      <c r="M38">
        <f t="shared" si="19"/>
        <v>1</v>
      </c>
      <c r="N38" t="e">
        <f t="shared" ca="1" si="10"/>
        <v>#N/A</v>
      </c>
      <c r="O38">
        <v>34</v>
      </c>
      <c r="P38" t="e">
        <f t="shared" ca="1" si="20"/>
        <v>#N/A</v>
      </c>
      <c r="Q38" t="e">
        <f t="shared" ca="1" si="21"/>
        <v>#N/A</v>
      </c>
      <c r="R38" t="e">
        <f t="shared" ca="1" si="22"/>
        <v>#N/A</v>
      </c>
      <c r="S38" t="e">
        <f t="shared" ca="1" si="23"/>
        <v>#N/A</v>
      </c>
      <c r="T38" t="e">
        <f t="shared" ca="1" si="24"/>
        <v>#N/A</v>
      </c>
      <c r="U38" t="e">
        <f t="shared" ca="1" si="25"/>
        <v>#N/A</v>
      </c>
      <c r="V38" t="e">
        <f t="shared" ca="1" si="26"/>
        <v>#N/A</v>
      </c>
      <c r="W38" t="e">
        <f t="shared" ca="1" si="15"/>
        <v>#N/A</v>
      </c>
      <c r="X38" t="e">
        <f t="shared" ca="1" si="16"/>
        <v>#N/A</v>
      </c>
      <c r="Y38" t="e">
        <f t="shared" ca="1" si="17"/>
        <v>#N/A</v>
      </c>
      <c r="Z38" t="e">
        <f t="shared" ca="1" si="18"/>
        <v>#N/A</v>
      </c>
    </row>
    <row r="39" spans="1:26" x14ac:dyDescent="0.15">
      <c r="A39">
        <v>6</v>
      </c>
      <c r="B39">
        <f>'56年'!B11</f>
        <v>0</v>
      </c>
      <c r="C39">
        <f>'56年'!C11</f>
        <v>0</v>
      </c>
      <c r="D39">
        <f>'56年'!D11</f>
        <v>0</v>
      </c>
      <c r="E39">
        <f>'56年'!E11</f>
        <v>0</v>
      </c>
      <c r="F39">
        <f>'56年'!F11</f>
        <v>0</v>
      </c>
      <c r="G39">
        <f>'56年'!L11</f>
        <v>0</v>
      </c>
      <c r="H39">
        <f>'56年'!M11</f>
        <v>0</v>
      </c>
      <c r="J39">
        <f t="shared" si="8"/>
        <v>0</v>
      </c>
      <c r="K39">
        <f t="shared" si="9"/>
        <v>0</v>
      </c>
      <c r="M39">
        <f t="shared" si="19"/>
        <v>1</v>
      </c>
      <c r="N39" t="e">
        <f t="shared" ca="1" si="10"/>
        <v>#N/A</v>
      </c>
      <c r="O39">
        <v>35</v>
      </c>
      <c r="P39" t="e">
        <f t="shared" ca="1" si="20"/>
        <v>#N/A</v>
      </c>
      <c r="Q39" t="e">
        <f t="shared" ca="1" si="21"/>
        <v>#N/A</v>
      </c>
      <c r="R39" t="e">
        <f t="shared" ca="1" si="22"/>
        <v>#N/A</v>
      </c>
      <c r="S39" t="e">
        <f t="shared" ca="1" si="23"/>
        <v>#N/A</v>
      </c>
      <c r="T39" t="e">
        <f t="shared" ca="1" si="24"/>
        <v>#N/A</v>
      </c>
      <c r="U39" t="e">
        <f t="shared" ca="1" si="25"/>
        <v>#N/A</v>
      </c>
      <c r="V39" t="e">
        <f t="shared" ca="1" si="26"/>
        <v>#N/A</v>
      </c>
      <c r="W39" t="e">
        <f t="shared" ca="1" si="15"/>
        <v>#N/A</v>
      </c>
      <c r="X39" t="e">
        <f t="shared" ca="1" si="16"/>
        <v>#N/A</v>
      </c>
      <c r="Y39" t="e">
        <f t="shared" ca="1" si="17"/>
        <v>#N/A</v>
      </c>
      <c r="Z39" t="e">
        <f t="shared" ca="1" si="18"/>
        <v>#N/A</v>
      </c>
    </row>
    <row r="40" spans="1:26" x14ac:dyDescent="0.15">
      <c r="A40">
        <v>6</v>
      </c>
      <c r="B40">
        <f>'56年'!B12</f>
        <v>0</v>
      </c>
      <c r="C40">
        <f>'56年'!C12</f>
        <v>0</v>
      </c>
      <c r="D40">
        <f>'56年'!D12</f>
        <v>0</v>
      </c>
      <c r="E40">
        <f>'56年'!E12</f>
        <v>0</v>
      </c>
      <c r="F40">
        <f>'56年'!F12</f>
        <v>0</v>
      </c>
      <c r="G40">
        <f>'56年'!L12</f>
        <v>0</v>
      </c>
      <c r="H40">
        <f>'56年'!M12</f>
        <v>0</v>
      </c>
      <c r="J40">
        <f t="shared" si="8"/>
        <v>0</v>
      </c>
      <c r="K40">
        <f t="shared" si="9"/>
        <v>0</v>
      </c>
      <c r="M40">
        <f t="shared" si="19"/>
        <v>1</v>
      </c>
      <c r="N40" t="e">
        <f t="shared" ca="1" si="10"/>
        <v>#N/A</v>
      </c>
      <c r="O40">
        <v>36</v>
      </c>
      <c r="P40" t="e">
        <f t="shared" ca="1" si="20"/>
        <v>#N/A</v>
      </c>
      <c r="Q40" t="e">
        <f t="shared" ca="1" si="21"/>
        <v>#N/A</v>
      </c>
      <c r="R40" t="e">
        <f t="shared" ca="1" si="22"/>
        <v>#N/A</v>
      </c>
      <c r="S40" t="e">
        <f t="shared" ca="1" si="23"/>
        <v>#N/A</v>
      </c>
      <c r="T40" t="e">
        <f t="shared" ca="1" si="24"/>
        <v>#N/A</v>
      </c>
      <c r="U40" t="e">
        <f t="shared" ca="1" si="25"/>
        <v>#N/A</v>
      </c>
      <c r="V40" t="e">
        <f t="shared" ca="1" si="26"/>
        <v>#N/A</v>
      </c>
      <c r="W40" t="e">
        <f t="shared" ca="1" si="15"/>
        <v>#N/A</v>
      </c>
      <c r="X40" t="e">
        <f t="shared" ca="1" si="16"/>
        <v>#N/A</v>
      </c>
      <c r="Y40" t="e">
        <f t="shared" ca="1" si="17"/>
        <v>#N/A</v>
      </c>
      <c r="Z40" t="e">
        <f t="shared" ca="1" si="18"/>
        <v>#N/A</v>
      </c>
    </row>
    <row r="41" spans="1:26" x14ac:dyDescent="0.15">
      <c r="A41">
        <v>6</v>
      </c>
      <c r="B41">
        <f>'56年'!B13</f>
        <v>0</v>
      </c>
      <c r="C41">
        <f>'56年'!C13</f>
        <v>0</v>
      </c>
      <c r="D41">
        <f>'56年'!D13</f>
        <v>0</v>
      </c>
      <c r="E41">
        <f>'56年'!E13</f>
        <v>0</v>
      </c>
      <c r="F41">
        <f>'56年'!F13</f>
        <v>0</v>
      </c>
      <c r="G41">
        <f>'56年'!L13</f>
        <v>0</v>
      </c>
      <c r="H41">
        <f>'56年'!M13</f>
        <v>0</v>
      </c>
      <c r="J41">
        <f t="shared" si="8"/>
        <v>0</v>
      </c>
      <c r="K41">
        <f t="shared" si="9"/>
        <v>0</v>
      </c>
      <c r="M41">
        <f t="shared" si="19"/>
        <v>1</v>
      </c>
      <c r="N41" t="e">
        <f t="shared" ca="1" si="10"/>
        <v>#N/A</v>
      </c>
      <c r="O41">
        <v>37</v>
      </c>
      <c r="P41" t="e">
        <f t="shared" ca="1" si="20"/>
        <v>#N/A</v>
      </c>
      <c r="Q41" t="e">
        <f t="shared" ca="1" si="21"/>
        <v>#N/A</v>
      </c>
      <c r="R41" t="e">
        <f t="shared" ca="1" si="22"/>
        <v>#N/A</v>
      </c>
      <c r="S41" t="e">
        <f t="shared" ca="1" si="23"/>
        <v>#N/A</v>
      </c>
      <c r="T41" t="e">
        <f t="shared" ca="1" si="24"/>
        <v>#N/A</v>
      </c>
      <c r="U41" t="e">
        <f t="shared" ca="1" si="25"/>
        <v>#N/A</v>
      </c>
      <c r="V41" t="e">
        <f t="shared" ca="1" si="26"/>
        <v>#N/A</v>
      </c>
      <c r="W41" t="e">
        <f t="shared" ca="1" si="15"/>
        <v>#N/A</v>
      </c>
      <c r="X41" t="e">
        <f t="shared" ca="1" si="16"/>
        <v>#N/A</v>
      </c>
      <c r="Y41" t="e">
        <f t="shared" ca="1" si="17"/>
        <v>#N/A</v>
      </c>
      <c r="Z41" t="e">
        <f t="shared" ca="1" si="18"/>
        <v>#N/A</v>
      </c>
    </row>
    <row r="42" spans="1:26" x14ac:dyDescent="0.15">
      <c r="A42">
        <v>6</v>
      </c>
      <c r="B42">
        <f>'56年'!B14</f>
        <v>0</v>
      </c>
      <c r="C42">
        <f>'56年'!C14</f>
        <v>0</v>
      </c>
      <c r="D42">
        <f>'56年'!D14</f>
        <v>0</v>
      </c>
      <c r="E42">
        <f>'56年'!E14</f>
        <v>0</v>
      </c>
      <c r="F42">
        <f>'56年'!F14</f>
        <v>0</v>
      </c>
      <c r="G42">
        <f>'56年'!L14</f>
        <v>0</v>
      </c>
      <c r="H42">
        <f>'56年'!M14</f>
        <v>0</v>
      </c>
      <c r="J42">
        <f t="shared" si="8"/>
        <v>0</v>
      </c>
      <c r="K42">
        <f t="shared" si="9"/>
        <v>0</v>
      </c>
      <c r="M42">
        <f t="shared" si="19"/>
        <v>1</v>
      </c>
      <c r="N42" t="e">
        <f t="shared" ca="1" si="10"/>
        <v>#N/A</v>
      </c>
      <c r="O42">
        <v>38</v>
      </c>
      <c r="P42" t="e">
        <f t="shared" ca="1" si="20"/>
        <v>#N/A</v>
      </c>
      <c r="Q42" t="e">
        <f t="shared" ca="1" si="21"/>
        <v>#N/A</v>
      </c>
      <c r="R42" t="e">
        <f t="shared" ca="1" si="22"/>
        <v>#N/A</v>
      </c>
      <c r="S42" t="e">
        <f t="shared" ca="1" si="23"/>
        <v>#N/A</v>
      </c>
      <c r="T42" t="e">
        <f t="shared" ca="1" si="24"/>
        <v>#N/A</v>
      </c>
      <c r="U42" t="e">
        <f t="shared" ca="1" si="25"/>
        <v>#N/A</v>
      </c>
      <c r="V42" t="e">
        <f t="shared" ca="1" si="26"/>
        <v>#N/A</v>
      </c>
      <c r="W42" t="e">
        <f t="shared" ca="1" si="15"/>
        <v>#N/A</v>
      </c>
      <c r="X42" t="e">
        <f t="shared" ca="1" si="16"/>
        <v>#N/A</v>
      </c>
      <c r="Y42" t="e">
        <f t="shared" ca="1" si="17"/>
        <v>#N/A</v>
      </c>
      <c r="Z42" t="e">
        <f t="shared" ca="1" si="18"/>
        <v>#N/A</v>
      </c>
    </row>
    <row r="43" spans="1:26" x14ac:dyDescent="0.15">
      <c r="A43">
        <v>6</v>
      </c>
      <c r="B43">
        <f>'56年'!B15</f>
        <v>0</v>
      </c>
      <c r="C43">
        <f>'56年'!C15</f>
        <v>0</v>
      </c>
      <c r="D43">
        <f>'56年'!D15</f>
        <v>0</v>
      </c>
      <c r="E43">
        <f>'56年'!E15</f>
        <v>0</v>
      </c>
      <c r="F43">
        <f>'56年'!F15</f>
        <v>0</v>
      </c>
      <c r="G43">
        <f>'56年'!L15</f>
        <v>0</v>
      </c>
      <c r="H43">
        <f>'56年'!M15</f>
        <v>0</v>
      </c>
      <c r="J43">
        <f t="shared" si="8"/>
        <v>0</v>
      </c>
      <c r="K43">
        <f>IF(B43=0,0,J43)</f>
        <v>0</v>
      </c>
      <c r="M43">
        <f t="shared" si="19"/>
        <v>1</v>
      </c>
      <c r="N43" t="e">
        <f t="shared" ca="1" si="10"/>
        <v>#N/A</v>
      </c>
      <c r="O43">
        <v>39</v>
      </c>
      <c r="P43" t="e">
        <f t="shared" ca="1" si="20"/>
        <v>#N/A</v>
      </c>
      <c r="Q43" t="e">
        <f t="shared" ca="1" si="21"/>
        <v>#N/A</v>
      </c>
      <c r="R43" t="e">
        <f t="shared" ca="1" si="22"/>
        <v>#N/A</v>
      </c>
      <c r="S43" t="e">
        <f t="shared" ca="1" si="23"/>
        <v>#N/A</v>
      </c>
      <c r="T43" t="e">
        <f t="shared" ca="1" si="24"/>
        <v>#N/A</v>
      </c>
      <c r="U43" t="e">
        <f t="shared" ca="1" si="25"/>
        <v>#N/A</v>
      </c>
      <c r="V43" t="e">
        <f t="shared" ca="1" si="26"/>
        <v>#N/A</v>
      </c>
      <c r="W43" t="e">
        <f t="shared" ca="1" si="15"/>
        <v>#N/A</v>
      </c>
      <c r="X43" t="e">
        <f t="shared" ca="1" si="16"/>
        <v>#N/A</v>
      </c>
      <c r="Y43" t="e">
        <f t="shared" ca="1" si="17"/>
        <v>#N/A</v>
      </c>
      <c r="Z43" t="e">
        <f t="shared" ca="1" si="18"/>
        <v>#N/A</v>
      </c>
    </row>
    <row r="44" spans="1:26" x14ac:dyDescent="0.15">
      <c r="A44">
        <v>6</v>
      </c>
      <c r="B44">
        <f>'56年'!B16</f>
        <v>0</v>
      </c>
      <c r="C44">
        <f>'56年'!C16</f>
        <v>0</v>
      </c>
      <c r="D44">
        <f>'56年'!D16</f>
        <v>0</v>
      </c>
      <c r="E44">
        <f>'56年'!E16</f>
        <v>0</v>
      </c>
      <c r="F44">
        <f>'56年'!F16</f>
        <v>0</v>
      </c>
      <c r="G44">
        <f>'56年'!L16</f>
        <v>0</v>
      </c>
      <c r="H44">
        <f>'56年'!M16</f>
        <v>0</v>
      </c>
      <c r="J44">
        <f t="shared" si="8"/>
        <v>0</v>
      </c>
      <c r="K44">
        <f t="shared" si="9"/>
        <v>0</v>
      </c>
      <c r="M44">
        <f t="shared" si="19"/>
        <v>1</v>
      </c>
      <c r="N44" t="e">
        <f t="shared" ca="1" si="10"/>
        <v>#N/A</v>
      </c>
      <c r="O44">
        <v>40</v>
      </c>
      <c r="P44" t="e">
        <f t="shared" ca="1" si="20"/>
        <v>#N/A</v>
      </c>
      <c r="Q44" t="e">
        <f t="shared" ca="1" si="21"/>
        <v>#N/A</v>
      </c>
      <c r="R44" t="e">
        <f t="shared" ca="1" si="22"/>
        <v>#N/A</v>
      </c>
      <c r="S44" t="e">
        <f t="shared" ca="1" si="23"/>
        <v>#N/A</v>
      </c>
      <c r="T44" t="e">
        <f t="shared" ca="1" si="24"/>
        <v>#N/A</v>
      </c>
      <c r="U44" t="e">
        <f t="shared" ca="1" si="25"/>
        <v>#N/A</v>
      </c>
      <c r="V44" t="e">
        <f t="shared" ca="1" si="26"/>
        <v>#N/A</v>
      </c>
      <c r="W44" t="e">
        <f t="shared" ca="1" si="15"/>
        <v>#N/A</v>
      </c>
      <c r="X44" t="e">
        <f t="shared" ca="1" si="16"/>
        <v>#N/A</v>
      </c>
      <c r="Y44" t="e">
        <f t="shared" ca="1" si="17"/>
        <v>#N/A</v>
      </c>
      <c r="Z44" t="e">
        <f t="shared" ca="1" si="18"/>
        <v>#N/A</v>
      </c>
    </row>
    <row r="45" spans="1:26" x14ac:dyDescent="0.15">
      <c r="A45">
        <v>6</v>
      </c>
      <c r="B45">
        <f>'56年'!B17</f>
        <v>0</v>
      </c>
      <c r="C45">
        <f>'56年'!C17</f>
        <v>0</v>
      </c>
      <c r="D45">
        <f>'56年'!D17</f>
        <v>0</v>
      </c>
      <c r="E45">
        <f>'56年'!E17</f>
        <v>0</v>
      </c>
      <c r="F45">
        <f>'56年'!F17</f>
        <v>0</v>
      </c>
      <c r="G45">
        <f>'56年'!L17</f>
        <v>0</v>
      </c>
      <c r="H45">
        <f>'56年'!M17</f>
        <v>0</v>
      </c>
      <c r="J45">
        <f t="shared" si="8"/>
        <v>0</v>
      </c>
      <c r="K45">
        <f t="shared" si="9"/>
        <v>0</v>
      </c>
      <c r="M45">
        <f t="shared" si="19"/>
        <v>1</v>
      </c>
      <c r="N45" t="e">
        <f t="shared" ca="1" si="10"/>
        <v>#N/A</v>
      </c>
      <c r="O45">
        <v>41</v>
      </c>
      <c r="P45" t="e">
        <f t="shared" ca="1" si="20"/>
        <v>#N/A</v>
      </c>
      <c r="Q45" t="e">
        <f t="shared" ca="1" si="21"/>
        <v>#N/A</v>
      </c>
      <c r="R45" t="e">
        <f t="shared" ca="1" si="22"/>
        <v>#N/A</v>
      </c>
      <c r="S45" t="e">
        <f t="shared" ca="1" si="23"/>
        <v>#N/A</v>
      </c>
      <c r="T45" t="e">
        <f t="shared" ca="1" si="24"/>
        <v>#N/A</v>
      </c>
      <c r="U45" t="e">
        <f t="shared" ca="1" si="25"/>
        <v>#N/A</v>
      </c>
      <c r="V45" t="e">
        <f t="shared" ca="1" si="26"/>
        <v>#N/A</v>
      </c>
      <c r="W45" t="e">
        <f t="shared" ca="1" si="15"/>
        <v>#N/A</v>
      </c>
      <c r="X45" t="e">
        <f t="shared" ca="1" si="16"/>
        <v>#N/A</v>
      </c>
      <c r="Y45" t="e">
        <f t="shared" ca="1" si="17"/>
        <v>#N/A</v>
      </c>
      <c r="Z45" t="e">
        <f t="shared" ca="1" si="18"/>
        <v>#N/A</v>
      </c>
    </row>
    <row r="46" spans="1:26" x14ac:dyDescent="0.15">
      <c r="A46">
        <v>6</v>
      </c>
      <c r="B46">
        <f>'56年'!B18</f>
        <v>0</v>
      </c>
      <c r="C46">
        <f>'56年'!C18</f>
        <v>0</v>
      </c>
      <c r="D46">
        <f>'56年'!D18</f>
        <v>0</v>
      </c>
      <c r="E46">
        <f>'56年'!E18</f>
        <v>0</v>
      </c>
      <c r="F46">
        <f>'56年'!F18</f>
        <v>0</v>
      </c>
      <c r="G46">
        <f>'56年'!L18</f>
        <v>0</v>
      </c>
      <c r="H46">
        <f>'56年'!M18</f>
        <v>0</v>
      </c>
      <c r="J46">
        <f t="shared" si="8"/>
        <v>0</v>
      </c>
      <c r="K46">
        <f t="shared" si="9"/>
        <v>0</v>
      </c>
      <c r="M46">
        <f t="shared" si="19"/>
        <v>1</v>
      </c>
      <c r="N46" t="e">
        <f t="shared" ca="1" si="10"/>
        <v>#N/A</v>
      </c>
      <c r="O46">
        <v>42</v>
      </c>
      <c r="P46" t="e">
        <f t="shared" ca="1" si="20"/>
        <v>#N/A</v>
      </c>
      <c r="Q46" t="e">
        <f t="shared" ca="1" si="21"/>
        <v>#N/A</v>
      </c>
      <c r="R46" t="e">
        <f t="shared" ca="1" si="22"/>
        <v>#N/A</v>
      </c>
      <c r="S46" t="e">
        <f t="shared" ca="1" si="23"/>
        <v>#N/A</v>
      </c>
      <c r="T46" t="e">
        <f t="shared" ca="1" si="24"/>
        <v>#N/A</v>
      </c>
      <c r="U46" t="e">
        <f t="shared" ca="1" si="25"/>
        <v>#N/A</v>
      </c>
      <c r="V46" t="e">
        <f t="shared" ca="1" si="26"/>
        <v>#N/A</v>
      </c>
      <c r="W46" t="e">
        <f t="shared" ca="1" si="15"/>
        <v>#N/A</v>
      </c>
      <c r="X46" t="e">
        <f t="shared" ca="1" si="16"/>
        <v>#N/A</v>
      </c>
      <c r="Y46" t="e">
        <f t="shared" ca="1" si="17"/>
        <v>#N/A</v>
      </c>
      <c r="Z46" t="e">
        <f t="shared" ca="1" si="18"/>
        <v>#N/A</v>
      </c>
    </row>
    <row r="47" spans="1:26" x14ac:dyDescent="0.15">
      <c r="A47">
        <v>6</v>
      </c>
      <c r="B47">
        <f>'56年'!B19</f>
        <v>0</v>
      </c>
      <c r="C47">
        <f>'56年'!C19</f>
        <v>0</v>
      </c>
      <c r="D47">
        <f>'56年'!D19</f>
        <v>0</v>
      </c>
      <c r="E47">
        <f>'56年'!E19</f>
        <v>0</v>
      </c>
      <c r="F47">
        <f>'56年'!F19</f>
        <v>0</v>
      </c>
      <c r="G47">
        <f>'56年'!L19</f>
        <v>0</v>
      </c>
      <c r="H47">
        <f>'56年'!M19</f>
        <v>0</v>
      </c>
      <c r="J47">
        <f t="shared" si="8"/>
        <v>0</v>
      </c>
      <c r="K47">
        <f t="shared" si="9"/>
        <v>0</v>
      </c>
      <c r="M47">
        <f t="shared" si="19"/>
        <v>1</v>
      </c>
      <c r="N47" t="e">
        <f t="shared" ca="1" si="10"/>
        <v>#N/A</v>
      </c>
      <c r="O47">
        <v>43</v>
      </c>
      <c r="P47" t="e">
        <f t="shared" ca="1" si="20"/>
        <v>#N/A</v>
      </c>
      <c r="Q47" t="e">
        <f t="shared" ca="1" si="21"/>
        <v>#N/A</v>
      </c>
      <c r="R47" t="e">
        <f t="shared" ca="1" si="22"/>
        <v>#N/A</v>
      </c>
      <c r="S47" t="e">
        <f t="shared" ca="1" si="23"/>
        <v>#N/A</v>
      </c>
      <c r="T47" t="e">
        <f t="shared" ca="1" si="24"/>
        <v>#N/A</v>
      </c>
      <c r="U47" t="e">
        <f t="shared" ca="1" si="25"/>
        <v>#N/A</v>
      </c>
      <c r="V47" t="e">
        <f t="shared" ca="1" si="26"/>
        <v>#N/A</v>
      </c>
      <c r="W47" t="e">
        <f t="shared" ca="1" si="15"/>
        <v>#N/A</v>
      </c>
      <c r="X47" t="e">
        <f t="shared" ca="1" si="16"/>
        <v>#N/A</v>
      </c>
      <c r="Y47" t="e">
        <f t="shared" ca="1" si="17"/>
        <v>#N/A</v>
      </c>
      <c r="Z47" t="e">
        <f t="shared" ca="1" si="18"/>
        <v>#N/A</v>
      </c>
    </row>
    <row r="48" spans="1:26" x14ac:dyDescent="0.15">
      <c r="A48">
        <v>6</v>
      </c>
      <c r="B48">
        <f>'56年'!B20</f>
        <v>0</v>
      </c>
      <c r="C48">
        <f>'56年'!C20</f>
        <v>0</v>
      </c>
      <c r="D48">
        <f>'56年'!D20</f>
        <v>0</v>
      </c>
      <c r="E48">
        <f>'56年'!E20</f>
        <v>0</v>
      </c>
      <c r="F48">
        <f>'56年'!F20</f>
        <v>0</v>
      </c>
      <c r="G48">
        <f>'56年'!L20</f>
        <v>0</v>
      </c>
      <c r="H48">
        <f>'56年'!M20</f>
        <v>0</v>
      </c>
      <c r="J48">
        <f t="shared" si="8"/>
        <v>0</v>
      </c>
      <c r="K48">
        <f t="shared" si="9"/>
        <v>0</v>
      </c>
      <c r="M48">
        <f t="shared" si="19"/>
        <v>1</v>
      </c>
      <c r="N48" t="e">
        <f t="shared" ca="1" si="10"/>
        <v>#N/A</v>
      </c>
      <c r="O48">
        <v>44</v>
      </c>
      <c r="P48" t="e">
        <f t="shared" ca="1" si="20"/>
        <v>#N/A</v>
      </c>
      <c r="Q48" t="e">
        <f t="shared" ca="1" si="21"/>
        <v>#N/A</v>
      </c>
      <c r="R48" t="e">
        <f t="shared" ca="1" si="22"/>
        <v>#N/A</v>
      </c>
      <c r="S48" t="e">
        <f t="shared" ca="1" si="23"/>
        <v>#N/A</v>
      </c>
      <c r="T48" t="e">
        <f t="shared" ca="1" si="24"/>
        <v>#N/A</v>
      </c>
      <c r="U48" t="e">
        <f t="shared" ca="1" si="25"/>
        <v>#N/A</v>
      </c>
      <c r="V48" t="e">
        <f t="shared" ca="1" si="26"/>
        <v>#N/A</v>
      </c>
      <c r="W48" t="e">
        <f t="shared" ca="1" si="15"/>
        <v>#N/A</v>
      </c>
      <c r="X48" t="e">
        <f t="shared" ca="1" si="16"/>
        <v>#N/A</v>
      </c>
      <c r="Y48" t="e">
        <f t="shared" ca="1" si="17"/>
        <v>#N/A</v>
      </c>
      <c r="Z48" t="e">
        <f t="shared" ca="1" si="18"/>
        <v>#N/A</v>
      </c>
    </row>
    <row r="49" spans="1:26" x14ac:dyDescent="0.15">
      <c r="A49">
        <v>6</v>
      </c>
      <c r="B49">
        <f>'56年'!B21</f>
        <v>0</v>
      </c>
      <c r="C49">
        <f>'56年'!C21</f>
        <v>0</v>
      </c>
      <c r="D49">
        <f>'56年'!D21</f>
        <v>0</v>
      </c>
      <c r="E49">
        <f>'56年'!E21</f>
        <v>0</v>
      </c>
      <c r="F49">
        <f>'56年'!F21</f>
        <v>0</v>
      </c>
      <c r="G49">
        <f>'56年'!L21</f>
        <v>0</v>
      </c>
      <c r="H49">
        <f>'56年'!M21</f>
        <v>0</v>
      </c>
      <c r="J49">
        <f t="shared" si="8"/>
        <v>0</v>
      </c>
      <c r="K49">
        <f t="shared" si="9"/>
        <v>0</v>
      </c>
      <c r="M49">
        <f t="shared" si="19"/>
        <v>1</v>
      </c>
      <c r="N49" t="e">
        <f t="shared" ca="1" si="10"/>
        <v>#N/A</v>
      </c>
      <c r="O49">
        <v>45</v>
      </c>
      <c r="P49" t="e">
        <f t="shared" ca="1" si="20"/>
        <v>#N/A</v>
      </c>
      <c r="Q49" t="e">
        <f t="shared" ca="1" si="21"/>
        <v>#N/A</v>
      </c>
      <c r="R49" t="e">
        <f t="shared" ca="1" si="22"/>
        <v>#N/A</v>
      </c>
      <c r="S49" t="e">
        <f t="shared" ca="1" si="23"/>
        <v>#N/A</v>
      </c>
      <c r="T49" t="e">
        <f t="shared" ca="1" si="24"/>
        <v>#N/A</v>
      </c>
      <c r="U49" t="e">
        <f t="shared" ca="1" si="25"/>
        <v>#N/A</v>
      </c>
      <c r="V49" t="e">
        <f t="shared" ca="1" si="26"/>
        <v>#N/A</v>
      </c>
      <c r="W49" t="e">
        <f t="shared" ca="1" si="15"/>
        <v>#N/A</v>
      </c>
      <c r="X49" t="e">
        <f t="shared" ca="1" si="16"/>
        <v>#N/A</v>
      </c>
      <c r="Y49" t="e">
        <f t="shared" ca="1" si="17"/>
        <v>#N/A</v>
      </c>
      <c r="Z49" t="e">
        <f t="shared" ca="1" si="18"/>
        <v>#N/A</v>
      </c>
    </row>
    <row r="50" spans="1:26" x14ac:dyDescent="0.15">
      <c r="A50">
        <v>9</v>
      </c>
      <c r="B50">
        <f>中学!B7</f>
        <v>0</v>
      </c>
      <c r="C50">
        <f>中学!C7</f>
        <v>0</v>
      </c>
      <c r="D50">
        <f>中学!D7</f>
        <v>0</v>
      </c>
      <c r="E50">
        <f>中学!E7</f>
        <v>0</v>
      </c>
      <c r="F50">
        <f>中学!F7</f>
        <v>0</v>
      </c>
      <c r="G50">
        <f>中学!L7</f>
        <v>0</v>
      </c>
      <c r="H50">
        <f>中学!M7</f>
        <v>0</v>
      </c>
      <c r="J50">
        <f t="shared" si="8"/>
        <v>0</v>
      </c>
      <c r="K50">
        <f t="shared" si="9"/>
        <v>0</v>
      </c>
      <c r="M50">
        <f t="shared" si="19"/>
        <v>1</v>
      </c>
      <c r="N50" t="e">
        <f t="shared" ca="1" si="10"/>
        <v>#N/A</v>
      </c>
      <c r="O50">
        <v>46</v>
      </c>
      <c r="P50" t="e">
        <f t="shared" ca="1" si="20"/>
        <v>#N/A</v>
      </c>
      <c r="Q50" t="e">
        <f t="shared" ca="1" si="21"/>
        <v>#N/A</v>
      </c>
      <c r="R50" t="e">
        <f t="shared" ca="1" si="22"/>
        <v>#N/A</v>
      </c>
      <c r="S50" t="e">
        <f t="shared" ca="1" si="23"/>
        <v>#N/A</v>
      </c>
      <c r="T50" t="e">
        <f t="shared" ca="1" si="24"/>
        <v>#N/A</v>
      </c>
      <c r="U50" t="e">
        <f t="shared" ca="1" si="25"/>
        <v>#N/A</v>
      </c>
      <c r="V50" t="e">
        <f t="shared" ca="1" si="26"/>
        <v>#N/A</v>
      </c>
      <c r="W50" t="e">
        <f t="shared" ca="1" si="15"/>
        <v>#N/A</v>
      </c>
      <c r="X50" t="e">
        <f t="shared" ca="1" si="16"/>
        <v>#N/A</v>
      </c>
      <c r="Y50" t="e">
        <f t="shared" ca="1" si="17"/>
        <v>#N/A</v>
      </c>
      <c r="Z50" t="e">
        <f t="shared" ca="1" si="18"/>
        <v>#N/A</v>
      </c>
    </row>
    <row r="51" spans="1:26" x14ac:dyDescent="0.15">
      <c r="A51">
        <v>9</v>
      </c>
      <c r="B51">
        <f>中学!B8</f>
        <v>0</v>
      </c>
      <c r="C51">
        <f>中学!C8</f>
        <v>0</v>
      </c>
      <c r="D51">
        <f>中学!D8</f>
        <v>0</v>
      </c>
      <c r="E51">
        <f>中学!E8</f>
        <v>0</v>
      </c>
      <c r="F51">
        <f>中学!F8</f>
        <v>0</v>
      </c>
      <c r="G51">
        <f>中学!L8</f>
        <v>0</v>
      </c>
      <c r="H51">
        <f>中学!M8</f>
        <v>0</v>
      </c>
      <c r="J51">
        <f t="shared" si="8"/>
        <v>0</v>
      </c>
      <c r="K51">
        <f t="shared" si="9"/>
        <v>0</v>
      </c>
      <c r="M51">
        <f t="shared" si="19"/>
        <v>1</v>
      </c>
      <c r="N51" t="e">
        <f t="shared" ca="1" si="10"/>
        <v>#N/A</v>
      </c>
      <c r="O51">
        <v>47</v>
      </c>
      <c r="P51" t="e">
        <f t="shared" ca="1" si="20"/>
        <v>#N/A</v>
      </c>
      <c r="Q51" t="e">
        <f t="shared" ca="1" si="21"/>
        <v>#N/A</v>
      </c>
      <c r="R51" t="e">
        <f t="shared" ca="1" si="22"/>
        <v>#N/A</v>
      </c>
      <c r="S51" t="e">
        <f t="shared" ca="1" si="23"/>
        <v>#N/A</v>
      </c>
      <c r="T51" t="e">
        <f t="shared" ca="1" si="24"/>
        <v>#N/A</v>
      </c>
      <c r="U51" t="e">
        <f t="shared" ca="1" si="25"/>
        <v>#N/A</v>
      </c>
      <c r="V51" t="e">
        <f t="shared" ca="1" si="26"/>
        <v>#N/A</v>
      </c>
      <c r="W51" t="e">
        <f t="shared" ca="1" si="15"/>
        <v>#N/A</v>
      </c>
      <c r="X51" t="e">
        <f t="shared" ca="1" si="16"/>
        <v>#N/A</v>
      </c>
      <c r="Y51" t="e">
        <f t="shared" ca="1" si="17"/>
        <v>#N/A</v>
      </c>
      <c r="Z51" t="e">
        <f t="shared" ca="1" si="18"/>
        <v>#N/A</v>
      </c>
    </row>
    <row r="52" spans="1:26" x14ac:dyDescent="0.15">
      <c r="A52">
        <v>9</v>
      </c>
      <c r="B52">
        <f>中学!B9</f>
        <v>0</v>
      </c>
      <c r="C52">
        <f>中学!C9</f>
        <v>0</v>
      </c>
      <c r="D52">
        <f>中学!D9</f>
        <v>0</v>
      </c>
      <c r="E52">
        <f>中学!E9</f>
        <v>0</v>
      </c>
      <c r="F52">
        <f>中学!F9</f>
        <v>0</v>
      </c>
      <c r="G52">
        <f>中学!L9</f>
        <v>0</v>
      </c>
      <c r="H52">
        <f>中学!M9</f>
        <v>0</v>
      </c>
      <c r="J52">
        <f t="shared" si="8"/>
        <v>0</v>
      </c>
      <c r="K52">
        <f t="shared" si="9"/>
        <v>0</v>
      </c>
      <c r="M52">
        <f t="shared" si="19"/>
        <v>1</v>
      </c>
      <c r="N52" t="e">
        <f t="shared" ca="1" si="10"/>
        <v>#N/A</v>
      </c>
      <c r="O52">
        <v>48</v>
      </c>
      <c r="P52" t="e">
        <f t="shared" ca="1" si="20"/>
        <v>#N/A</v>
      </c>
      <c r="Q52" t="e">
        <f t="shared" ca="1" si="21"/>
        <v>#N/A</v>
      </c>
      <c r="R52" t="e">
        <f t="shared" ca="1" si="22"/>
        <v>#N/A</v>
      </c>
      <c r="S52" t="e">
        <f t="shared" ca="1" si="23"/>
        <v>#N/A</v>
      </c>
      <c r="T52" t="e">
        <f t="shared" ca="1" si="24"/>
        <v>#N/A</v>
      </c>
      <c r="U52" t="e">
        <f t="shared" ca="1" si="25"/>
        <v>#N/A</v>
      </c>
      <c r="V52" t="e">
        <f t="shared" ca="1" si="26"/>
        <v>#N/A</v>
      </c>
      <c r="W52" t="e">
        <f t="shared" ca="1" si="15"/>
        <v>#N/A</v>
      </c>
      <c r="X52" t="e">
        <f t="shared" ca="1" si="16"/>
        <v>#N/A</v>
      </c>
      <c r="Y52" t="e">
        <f t="shared" ca="1" si="17"/>
        <v>#N/A</v>
      </c>
      <c r="Z52" t="e">
        <f t="shared" ca="1" si="18"/>
        <v>#N/A</v>
      </c>
    </row>
    <row r="53" spans="1:26" x14ac:dyDescent="0.15">
      <c r="A53">
        <v>9</v>
      </c>
      <c r="B53">
        <f>中学!B10</f>
        <v>0</v>
      </c>
      <c r="C53">
        <f>中学!C10</f>
        <v>0</v>
      </c>
      <c r="D53">
        <f>中学!D10</f>
        <v>0</v>
      </c>
      <c r="E53">
        <f>中学!E10</f>
        <v>0</v>
      </c>
      <c r="F53">
        <f>中学!F10</f>
        <v>0</v>
      </c>
      <c r="G53">
        <f>中学!L10</f>
        <v>0</v>
      </c>
      <c r="H53">
        <f>中学!M10</f>
        <v>0</v>
      </c>
      <c r="J53">
        <f t="shared" si="8"/>
        <v>0</v>
      </c>
      <c r="K53">
        <f t="shared" si="9"/>
        <v>0</v>
      </c>
      <c r="M53">
        <f t="shared" si="19"/>
        <v>1</v>
      </c>
      <c r="N53" t="e">
        <f t="shared" ca="1" si="10"/>
        <v>#N/A</v>
      </c>
      <c r="O53">
        <v>49</v>
      </c>
      <c r="P53" t="e">
        <f t="shared" ca="1" si="20"/>
        <v>#N/A</v>
      </c>
      <c r="Q53" t="e">
        <f t="shared" ca="1" si="21"/>
        <v>#N/A</v>
      </c>
      <c r="R53" t="e">
        <f t="shared" ca="1" si="22"/>
        <v>#N/A</v>
      </c>
      <c r="S53" t="e">
        <f t="shared" ca="1" si="23"/>
        <v>#N/A</v>
      </c>
      <c r="T53" t="e">
        <f t="shared" ca="1" si="24"/>
        <v>#N/A</v>
      </c>
      <c r="U53" t="e">
        <f t="shared" ca="1" si="25"/>
        <v>#N/A</v>
      </c>
      <c r="V53" t="e">
        <f t="shared" ca="1" si="26"/>
        <v>#N/A</v>
      </c>
      <c r="W53" t="e">
        <f t="shared" ca="1" si="15"/>
        <v>#N/A</v>
      </c>
      <c r="X53" t="e">
        <f t="shared" ca="1" si="16"/>
        <v>#N/A</v>
      </c>
      <c r="Y53" t="e">
        <f t="shared" ca="1" si="17"/>
        <v>#N/A</v>
      </c>
      <c r="Z53" t="e">
        <f t="shared" ca="1" si="18"/>
        <v>#N/A</v>
      </c>
    </row>
    <row r="54" spans="1:26" x14ac:dyDescent="0.15">
      <c r="A54">
        <v>9</v>
      </c>
      <c r="B54">
        <f>中学!B11</f>
        <v>0</v>
      </c>
      <c r="C54">
        <f>中学!C11</f>
        <v>0</v>
      </c>
      <c r="D54">
        <f>中学!D11</f>
        <v>0</v>
      </c>
      <c r="E54">
        <f>中学!E11</f>
        <v>0</v>
      </c>
      <c r="F54">
        <f>中学!F11</f>
        <v>0</v>
      </c>
      <c r="G54">
        <f>中学!L11</f>
        <v>0</v>
      </c>
      <c r="H54">
        <f>中学!M11</f>
        <v>0</v>
      </c>
      <c r="J54">
        <f t="shared" si="8"/>
        <v>0</v>
      </c>
      <c r="K54">
        <f t="shared" si="9"/>
        <v>0</v>
      </c>
      <c r="M54">
        <f t="shared" si="19"/>
        <v>1</v>
      </c>
      <c r="N54" t="e">
        <f t="shared" ca="1" si="10"/>
        <v>#N/A</v>
      </c>
      <c r="O54">
        <v>50</v>
      </c>
      <c r="P54" t="e">
        <f t="shared" ca="1" si="20"/>
        <v>#N/A</v>
      </c>
      <c r="Q54" t="e">
        <f t="shared" ca="1" si="21"/>
        <v>#N/A</v>
      </c>
      <c r="R54" t="e">
        <f t="shared" ca="1" si="22"/>
        <v>#N/A</v>
      </c>
      <c r="S54" t="e">
        <f t="shared" ca="1" si="23"/>
        <v>#N/A</v>
      </c>
      <c r="T54" t="e">
        <f t="shared" ca="1" si="24"/>
        <v>#N/A</v>
      </c>
      <c r="U54" t="e">
        <f t="shared" ca="1" si="25"/>
        <v>#N/A</v>
      </c>
      <c r="V54" t="e">
        <f t="shared" ca="1" si="26"/>
        <v>#N/A</v>
      </c>
      <c r="W54" t="e">
        <f t="shared" ca="1" si="15"/>
        <v>#N/A</v>
      </c>
      <c r="X54" t="e">
        <f t="shared" ca="1" si="16"/>
        <v>#N/A</v>
      </c>
      <c r="Y54" t="e">
        <f t="shared" ca="1" si="17"/>
        <v>#N/A</v>
      </c>
      <c r="Z54" t="e">
        <f t="shared" ca="1" si="18"/>
        <v>#N/A</v>
      </c>
    </row>
    <row r="55" spans="1:26" x14ac:dyDescent="0.15">
      <c r="A55">
        <v>9</v>
      </c>
      <c r="B55">
        <f>中学!B12</f>
        <v>0</v>
      </c>
      <c r="C55">
        <f>中学!C12</f>
        <v>0</v>
      </c>
      <c r="D55">
        <f>中学!D12</f>
        <v>0</v>
      </c>
      <c r="E55">
        <f>中学!E12</f>
        <v>0</v>
      </c>
      <c r="F55">
        <f>中学!F12</f>
        <v>0</v>
      </c>
      <c r="G55">
        <f>中学!L12</f>
        <v>0</v>
      </c>
      <c r="H55">
        <f>中学!M12</f>
        <v>0</v>
      </c>
      <c r="J55">
        <f t="shared" si="8"/>
        <v>0</v>
      </c>
      <c r="K55">
        <f t="shared" si="9"/>
        <v>0</v>
      </c>
      <c r="M55">
        <f t="shared" si="19"/>
        <v>1</v>
      </c>
      <c r="N55" t="e">
        <f t="shared" ca="1" si="10"/>
        <v>#N/A</v>
      </c>
      <c r="O55">
        <v>51</v>
      </c>
      <c r="P55" t="e">
        <f t="shared" ca="1" si="20"/>
        <v>#N/A</v>
      </c>
      <c r="Q55" t="e">
        <f t="shared" ca="1" si="21"/>
        <v>#N/A</v>
      </c>
      <c r="R55" t="e">
        <f t="shared" ca="1" si="22"/>
        <v>#N/A</v>
      </c>
      <c r="S55" t="e">
        <f t="shared" ca="1" si="23"/>
        <v>#N/A</v>
      </c>
      <c r="T55" t="e">
        <f t="shared" ca="1" si="24"/>
        <v>#N/A</v>
      </c>
      <c r="U55" t="e">
        <f t="shared" ca="1" si="25"/>
        <v>#N/A</v>
      </c>
      <c r="V55" t="e">
        <f t="shared" ca="1" si="26"/>
        <v>#N/A</v>
      </c>
      <c r="W55" t="e">
        <f t="shared" ca="1" si="15"/>
        <v>#N/A</v>
      </c>
      <c r="X55" t="e">
        <f t="shared" ca="1" si="16"/>
        <v>#N/A</v>
      </c>
      <c r="Y55" t="e">
        <f t="shared" ca="1" si="17"/>
        <v>#N/A</v>
      </c>
      <c r="Z55" t="e">
        <f t="shared" ca="1" si="18"/>
        <v>#N/A</v>
      </c>
    </row>
    <row r="56" spans="1:26" x14ac:dyDescent="0.15">
      <c r="A56">
        <v>9</v>
      </c>
      <c r="B56">
        <f>中学!B13</f>
        <v>0</v>
      </c>
      <c r="C56">
        <f>中学!C13</f>
        <v>0</v>
      </c>
      <c r="D56">
        <f>中学!D13</f>
        <v>0</v>
      </c>
      <c r="E56">
        <f>中学!E13</f>
        <v>0</v>
      </c>
      <c r="F56">
        <f>中学!F13</f>
        <v>0</v>
      </c>
      <c r="G56">
        <f>中学!L13</f>
        <v>0</v>
      </c>
      <c r="H56">
        <f>中学!M13</f>
        <v>0</v>
      </c>
      <c r="J56">
        <f t="shared" si="8"/>
        <v>0</v>
      </c>
      <c r="K56">
        <f t="shared" si="9"/>
        <v>0</v>
      </c>
      <c r="M56">
        <f t="shared" si="19"/>
        <v>1</v>
      </c>
      <c r="N56" t="e">
        <f t="shared" ca="1" si="10"/>
        <v>#N/A</v>
      </c>
      <c r="O56">
        <v>52</v>
      </c>
      <c r="P56" t="e">
        <f t="shared" ca="1" si="20"/>
        <v>#N/A</v>
      </c>
      <c r="Q56" t="e">
        <f t="shared" ca="1" si="21"/>
        <v>#N/A</v>
      </c>
      <c r="R56" t="e">
        <f t="shared" ca="1" si="22"/>
        <v>#N/A</v>
      </c>
      <c r="S56" t="e">
        <f t="shared" ca="1" si="23"/>
        <v>#N/A</v>
      </c>
      <c r="T56" t="e">
        <f t="shared" ca="1" si="24"/>
        <v>#N/A</v>
      </c>
      <c r="U56" t="e">
        <f t="shared" ca="1" si="25"/>
        <v>#N/A</v>
      </c>
      <c r="V56" t="e">
        <f t="shared" ca="1" si="26"/>
        <v>#N/A</v>
      </c>
      <c r="W56" t="e">
        <f t="shared" ca="1" si="15"/>
        <v>#N/A</v>
      </c>
      <c r="X56" t="e">
        <f t="shared" ca="1" si="16"/>
        <v>#N/A</v>
      </c>
      <c r="Y56" t="e">
        <f t="shared" ca="1" si="17"/>
        <v>#N/A</v>
      </c>
      <c r="Z56" t="e">
        <f t="shared" ca="1" si="18"/>
        <v>#N/A</v>
      </c>
    </row>
    <row r="57" spans="1:26" x14ac:dyDescent="0.15">
      <c r="A57">
        <v>9</v>
      </c>
      <c r="B57">
        <f>中学!B14</f>
        <v>0</v>
      </c>
      <c r="C57">
        <f>中学!C14</f>
        <v>0</v>
      </c>
      <c r="D57">
        <f>中学!D14</f>
        <v>0</v>
      </c>
      <c r="E57">
        <f>中学!E14</f>
        <v>0</v>
      </c>
      <c r="F57">
        <f>中学!F14</f>
        <v>0</v>
      </c>
      <c r="G57">
        <f>中学!L14</f>
        <v>0</v>
      </c>
      <c r="H57">
        <f>中学!M14</f>
        <v>0</v>
      </c>
      <c r="J57">
        <f t="shared" si="8"/>
        <v>0</v>
      </c>
      <c r="K57">
        <f t="shared" si="9"/>
        <v>0</v>
      </c>
      <c r="M57">
        <f t="shared" si="19"/>
        <v>1</v>
      </c>
      <c r="N57" t="e">
        <f t="shared" ca="1" si="10"/>
        <v>#N/A</v>
      </c>
      <c r="O57">
        <v>53</v>
      </c>
      <c r="P57" t="e">
        <f t="shared" ca="1" si="20"/>
        <v>#N/A</v>
      </c>
      <c r="Q57" t="e">
        <f t="shared" ca="1" si="21"/>
        <v>#N/A</v>
      </c>
      <c r="R57" t="e">
        <f t="shared" ca="1" si="22"/>
        <v>#N/A</v>
      </c>
      <c r="S57" t="e">
        <f t="shared" ca="1" si="23"/>
        <v>#N/A</v>
      </c>
      <c r="T57" t="e">
        <f t="shared" ca="1" si="24"/>
        <v>#N/A</v>
      </c>
      <c r="U57" t="e">
        <f t="shared" ca="1" si="25"/>
        <v>#N/A</v>
      </c>
      <c r="V57" t="e">
        <f t="shared" ca="1" si="26"/>
        <v>#N/A</v>
      </c>
      <c r="W57" t="e">
        <f t="shared" ca="1" si="15"/>
        <v>#N/A</v>
      </c>
      <c r="X57" t="e">
        <f t="shared" ca="1" si="16"/>
        <v>#N/A</v>
      </c>
      <c r="Y57" t="e">
        <f t="shared" ca="1" si="17"/>
        <v>#N/A</v>
      </c>
      <c r="Z57" t="e">
        <f t="shared" ca="1" si="18"/>
        <v>#N/A</v>
      </c>
    </row>
    <row r="58" spans="1:26" x14ac:dyDescent="0.15">
      <c r="A58">
        <v>9</v>
      </c>
      <c r="B58">
        <f>中学!B15</f>
        <v>0</v>
      </c>
      <c r="C58">
        <f>中学!C15</f>
        <v>0</v>
      </c>
      <c r="D58">
        <f>中学!D15</f>
        <v>0</v>
      </c>
      <c r="E58">
        <f>中学!E15</f>
        <v>0</v>
      </c>
      <c r="F58">
        <f>中学!F15</f>
        <v>0</v>
      </c>
      <c r="G58">
        <f>中学!L15</f>
        <v>0</v>
      </c>
      <c r="H58">
        <f>中学!M15</f>
        <v>0</v>
      </c>
      <c r="J58">
        <f t="shared" si="8"/>
        <v>0</v>
      </c>
      <c r="K58">
        <f t="shared" si="9"/>
        <v>0</v>
      </c>
      <c r="M58">
        <f t="shared" si="19"/>
        <v>1</v>
      </c>
      <c r="N58" t="e">
        <f t="shared" ca="1" si="10"/>
        <v>#N/A</v>
      </c>
      <c r="O58">
        <v>54</v>
      </c>
      <c r="P58" t="e">
        <f t="shared" ca="1" si="20"/>
        <v>#N/A</v>
      </c>
      <c r="Q58" t="e">
        <f t="shared" ca="1" si="21"/>
        <v>#N/A</v>
      </c>
      <c r="R58" t="e">
        <f t="shared" ca="1" si="22"/>
        <v>#N/A</v>
      </c>
      <c r="S58" t="e">
        <f t="shared" ca="1" si="23"/>
        <v>#N/A</v>
      </c>
      <c r="T58" t="e">
        <f t="shared" ca="1" si="24"/>
        <v>#N/A</v>
      </c>
      <c r="U58" t="e">
        <f t="shared" ca="1" si="25"/>
        <v>#N/A</v>
      </c>
      <c r="V58" t="e">
        <f t="shared" ca="1" si="26"/>
        <v>#N/A</v>
      </c>
      <c r="W58" t="e">
        <f t="shared" ca="1" si="15"/>
        <v>#N/A</v>
      </c>
      <c r="X58" t="e">
        <f t="shared" ca="1" si="16"/>
        <v>#N/A</v>
      </c>
      <c r="Y58" t="e">
        <f t="shared" ca="1" si="17"/>
        <v>#N/A</v>
      </c>
      <c r="Z58" t="e">
        <f t="shared" ca="1" si="18"/>
        <v>#N/A</v>
      </c>
    </row>
    <row r="59" spans="1:26" x14ac:dyDescent="0.15">
      <c r="A59">
        <v>9</v>
      </c>
      <c r="B59">
        <f>中学!B16</f>
        <v>0</v>
      </c>
      <c r="C59">
        <f>中学!C16</f>
        <v>0</v>
      </c>
      <c r="D59">
        <f>中学!D16</f>
        <v>0</v>
      </c>
      <c r="E59">
        <f>中学!E16</f>
        <v>0</v>
      </c>
      <c r="F59">
        <f>中学!F16</f>
        <v>0</v>
      </c>
      <c r="G59">
        <f>中学!L16</f>
        <v>0</v>
      </c>
      <c r="H59">
        <f>中学!M16</f>
        <v>0</v>
      </c>
      <c r="J59">
        <f t="shared" si="8"/>
        <v>0</v>
      </c>
      <c r="K59">
        <f t="shared" si="9"/>
        <v>0</v>
      </c>
      <c r="M59">
        <f t="shared" si="19"/>
        <v>1</v>
      </c>
      <c r="N59" t="e">
        <f t="shared" ca="1" si="10"/>
        <v>#N/A</v>
      </c>
      <c r="O59">
        <v>55</v>
      </c>
      <c r="P59" t="e">
        <f t="shared" ca="1" si="20"/>
        <v>#N/A</v>
      </c>
      <c r="Q59" t="e">
        <f t="shared" ca="1" si="21"/>
        <v>#N/A</v>
      </c>
      <c r="R59" t="e">
        <f t="shared" ca="1" si="22"/>
        <v>#N/A</v>
      </c>
      <c r="S59" t="e">
        <f t="shared" ca="1" si="23"/>
        <v>#N/A</v>
      </c>
      <c r="T59" t="e">
        <f t="shared" ca="1" si="24"/>
        <v>#N/A</v>
      </c>
      <c r="U59" t="e">
        <f t="shared" ca="1" si="25"/>
        <v>#N/A</v>
      </c>
      <c r="V59" t="e">
        <f t="shared" ca="1" si="26"/>
        <v>#N/A</v>
      </c>
      <c r="W59" t="e">
        <f t="shared" ca="1" si="15"/>
        <v>#N/A</v>
      </c>
      <c r="X59" t="e">
        <f t="shared" ca="1" si="16"/>
        <v>#N/A</v>
      </c>
      <c r="Y59" t="e">
        <f t="shared" ca="1" si="17"/>
        <v>#N/A</v>
      </c>
      <c r="Z59" t="e">
        <f t="shared" ca="1" si="18"/>
        <v>#N/A</v>
      </c>
    </row>
    <row r="60" spans="1:26" x14ac:dyDescent="0.15">
      <c r="A60">
        <v>9</v>
      </c>
      <c r="B60">
        <f>中学!B17</f>
        <v>0</v>
      </c>
      <c r="C60">
        <f>中学!C17</f>
        <v>0</v>
      </c>
      <c r="D60">
        <f>中学!D17</f>
        <v>0</v>
      </c>
      <c r="E60">
        <f>中学!E17</f>
        <v>0</v>
      </c>
      <c r="F60">
        <f>中学!F17</f>
        <v>0</v>
      </c>
      <c r="G60">
        <f>中学!L17</f>
        <v>0</v>
      </c>
      <c r="H60">
        <f>中学!M17</f>
        <v>0</v>
      </c>
      <c r="J60">
        <f t="shared" si="8"/>
        <v>0</v>
      </c>
      <c r="K60">
        <f t="shared" si="9"/>
        <v>0</v>
      </c>
      <c r="M60">
        <f t="shared" si="19"/>
        <v>1</v>
      </c>
      <c r="N60" t="e">
        <f t="shared" ca="1" si="10"/>
        <v>#N/A</v>
      </c>
      <c r="O60">
        <v>56</v>
      </c>
      <c r="P60" t="e">
        <f t="shared" ca="1" si="20"/>
        <v>#N/A</v>
      </c>
      <c r="Q60" t="e">
        <f t="shared" ca="1" si="21"/>
        <v>#N/A</v>
      </c>
      <c r="R60" t="e">
        <f t="shared" ca="1" si="22"/>
        <v>#N/A</v>
      </c>
      <c r="S60" t="e">
        <f t="shared" ca="1" si="23"/>
        <v>#N/A</v>
      </c>
      <c r="T60" t="e">
        <f t="shared" ca="1" si="24"/>
        <v>#N/A</v>
      </c>
      <c r="U60" t="e">
        <f t="shared" ca="1" si="25"/>
        <v>#N/A</v>
      </c>
      <c r="V60" t="e">
        <f t="shared" ca="1" si="26"/>
        <v>#N/A</v>
      </c>
      <c r="W60" t="e">
        <f t="shared" ca="1" si="15"/>
        <v>#N/A</v>
      </c>
      <c r="X60" t="e">
        <f t="shared" ca="1" si="16"/>
        <v>#N/A</v>
      </c>
      <c r="Y60" t="e">
        <f t="shared" ca="1" si="17"/>
        <v>#N/A</v>
      </c>
      <c r="Z60" t="e">
        <f t="shared" ca="1" si="18"/>
        <v>#N/A</v>
      </c>
    </row>
    <row r="61" spans="1:26" x14ac:dyDescent="0.15">
      <c r="A61">
        <v>9</v>
      </c>
      <c r="B61">
        <f>中学!B18</f>
        <v>0</v>
      </c>
      <c r="C61">
        <f>中学!C18</f>
        <v>0</v>
      </c>
      <c r="D61">
        <f>中学!D18</f>
        <v>0</v>
      </c>
      <c r="E61">
        <f>中学!E18</f>
        <v>0</v>
      </c>
      <c r="F61">
        <f>中学!F18</f>
        <v>0</v>
      </c>
      <c r="G61">
        <f>中学!L18</f>
        <v>0</v>
      </c>
      <c r="H61">
        <f>中学!M18</f>
        <v>0</v>
      </c>
      <c r="J61">
        <f t="shared" si="8"/>
        <v>0</v>
      </c>
      <c r="K61">
        <f t="shared" si="9"/>
        <v>0</v>
      </c>
      <c r="M61">
        <f t="shared" si="19"/>
        <v>1</v>
      </c>
      <c r="N61" t="e">
        <f t="shared" ca="1" si="10"/>
        <v>#N/A</v>
      </c>
      <c r="O61">
        <v>57</v>
      </c>
      <c r="P61" t="e">
        <f t="shared" ca="1" si="20"/>
        <v>#N/A</v>
      </c>
      <c r="Q61" t="e">
        <f t="shared" ca="1" si="21"/>
        <v>#N/A</v>
      </c>
      <c r="R61" t="e">
        <f t="shared" ca="1" si="22"/>
        <v>#N/A</v>
      </c>
      <c r="S61" t="e">
        <f t="shared" ca="1" si="23"/>
        <v>#N/A</v>
      </c>
      <c r="T61" t="e">
        <f t="shared" ca="1" si="24"/>
        <v>#N/A</v>
      </c>
      <c r="U61" t="e">
        <f t="shared" ca="1" si="25"/>
        <v>#N/A</v>
      </c>
      <c r="V61" t="e">
        <f t="shared" ca="1" si="26"/>
        <v>#N/A</v>
      </c>
      <c r="W61" t="e">
        <f t="shared" ca="1" si="15"/>
        <v>#N/A</v>
      </c>
      <c r="X61" t="e">
        <f t="shared" ca="1" si="16"/>
        <v>#N/A</v>
      </c>
      <c r="Y61" t="e">
        <f t="shared" ca="1" si="17"/>
        <v>#N/A</v>
      </c>
      <c r="Z61" t="e">
        <f t="shared" ca="1" si="18"/>
        <v>#N/A</v>
      </c>
    </row>
    <row r="62" spans="1:26" x14ac:dyDescent="0.15">
      <c r="A62">
        <v>9</v>
      </c>
      <c r="B62">
        <f>中学!B19</f>
        <v>0</v>
      </c>
      <c r="C62">
        <f>中学!C19</f>
        <v>0</v>
      </c>
      <c r="D62">
        <f>中学!D19</f>
        <v>0</v>
      </c>
      <c r="E62">
        <f>中学!E19</f>
        <v>0</v>
      </c>
      <c r="F62">
        <f>中学!F19</f>
        <v>0</v>
      </c>
      <c r="G62">
        <f>中学!L19</f>
        <v>0</v>
      </c>
      <c r="H62">
        <f>中学!M19</f>
        <v>0</v>
      </c>
      <c r="J62">
        <f t="shared" si="8"/>
        <v>0</v>
      </c>
      <c r="K62">
        <f t="shared" si="9"/>
        <v>0</v>
      </c>
      <c r="M62">
        <f t="shared" si="19"/>
        <v>1</v>
      </c>
      <c r="N62" t="e">
        <f t="shared" ca="1" si="10"/>
        <v>#N/A</v>
      </c>
      <c r="O62">
        <v>58</v>
      </c>
      <c r="P62" t="e">
        <f t="shared" ca="1" si="20"/>
        <v>#N/A</v>
      </c>
      <c r="Q62" t="e">
        <f t="shared" ca="1" si="21"/>
        <v>#N/A</v>
      </c>
      <c r="R62" t="e">
        <f t="shared" ca="1" si="22"/>
        <v>#N/A</v>
      </c>
      <c r="S62" t="e">
        <f t="shared" ca="1" si="23"/>
        <v>#N/A</v>
      </c>
      <c r="T62" t="e">
        <f t="shared" ca="1" si="24"/>
        <v>#N/A</v>
      </c>
      <c r="U62" t="e">
        <f t="shared" ca="1" si="25"/>
        <v>#N/A</v>
      </c>
      <c r="V62" t="e">
        <f t="shared" ca="1" si="26"/>
        <v>#N/A</v>
      </c>
      <c r="W62" t="e">
        <f t="shared" ca="1" si="15"/>
        <v>#N/A</v>
      </c>
      <c r="X62" t="e">
        <f t="shared" ca="1" si="16"/>
        <v>#N/A</v>
      </c>
      <c r="Y62" t="e">
        <f t="shared" ca="1" si="17"/>
        <v>#N/A</v>
      </c>
      <c r="Z62" t="e">
        <f t="shared" ca="1" si="18"/>
        <v>#N/A</v>
      </c>
    </row>
    <row r="63" spans="1:26" x14ac:dyDescent="0.15">
      <c r="A63">
        <v>9</v>
      </c>
      <c r="B63">
        <f>中学!B20</f>
        <v>0</v>
      </c>
      <c r="C63">
        <f>中学!C20</f>
        <v>0</v>
      </c>
      <c r="D63">
        <f>中学!D20</f>
        <v>0</v>
      </c>
      <c r="E63">
        <f>中学!E20</f>
        <v>0</v>
      </c>
      <c r="F63">
        <f>中学!F20</f>
        <v>0</v>
      </c>
      <c r="G63">
        <f>中学!L20</f>
        <v>0</v>
      </c>
      <c r="H63">
        <f>中学!M20</f>
        <v>0</v>
      </c>
      <c r="J63">
        <f t="shared" si="8"/>
        <v>0</v>
      </c>
      <c r="K63">
        <f t="shared" si="9"/>
        <v>0</v>
      </c>
      <c r="M63">
        <f t="shared" si="19"/>
        <v>1</v>
      </c>
      <c r="N63" t="e">
        <f t="shared" ca="1" si="10"/>
        <v>#N/A</v>
      </c>
      <c r="O63">
        <v>59</v>
      </c>
      <c r="P63" t="e">
        <f t="shared" ca="1" si="20"/>
        <v>#N/A</v>
      </c>
      <c r="Q63" t="e">
        <f t="shared" ca="1" si="21"/>
        <v>#N/A</v>
      </c>
      <c r="R63" t="e">
        <f t="shared" ca="1" si="22"/>
        <v>#N/A</v>
      </c>
      <c r="S63" t="e">
        <f t="shared" ca="1" si="23"/>
        <v>#N/A</v>
      </c>
      <c r="T63" t="e">
        <f t="shared" ca="1" si="24"/>
        <v>#N/A</v>
      </c>
      <c r="U63" t="e">
        <f t="shared" ca="1" si="25"/>
        <v>#N/A</v>
      </c>
      <c r="V63" t="e">
        <f t="shared" ca="1" si="26"/>
        <v>#N/A</v>
      </c>
      <c r="W63" t="e">
        <f t="shared" ca="1" si="15"/>
        <v>#N/A</v>
      </c>
      <c r="X63" t="e">
        <f t="shared" ca="1" si="16"/>
        <v>#N/A</v>
      </c>
      <c r="Y63" t="e">
        <f t="shared" ca="1" si="17"/>
        <v>#N/A</v>
      </c>
      <c r="Z63" t="e">
        <f t="shared" ca="1" si="18"/>
        <v>#N/A</v>
      </c>
    </row>
    <row r="64" spans="1:26" x14ac:dyDescent="0.15">
      <c r="A64">
        <v>9</v>
      </c>
      <c r="B64">
        <f>中学!B21</f>
        <v>0</v>
      </c>
      <c r="C64">
        <f>中学!C21</f>
        <v>0</v>
      </c>
      <c r="D64">
        <f>中学!D21</f>
        <v>0</v>
      </c>
      <c r="E64">
        <f>中学!E21</f>
        <v>0</v>
      </c>
      <c r="F64">
        <f>中学!F21</f>
        <v>0</v>
      </c>
      <c r="G64">
        <f>中学!L21</f>
        <v>0</v>
      </c>
      <c r="H64">
        <f>中学!M21</f>
        <v>0</v>
      </c>
      <c r="J64">
        <f t="shared" si="8"/>
        <v>0</v>
      </c>
      <c r="K64">
        <f t="shared" si="9"/>
        <v>0</v>
      </c>
      <c r="M64">
        <f t="shared" si="19"/>
        <v>1</v>
      </c>
      <c r="N64" t="e">
        <f t="shared" ca="1" si="10"/>
        <v>#N/A</v>
      </c>
      <c r="O64">
        <v>60</v>
      </c>
      <c r="P64" t="e">
        <f t="shared" ca="1" si="20"/>
        <v>#N/A</v>
      </c>
      <c r="Q64" t="e">
        <f t="shared" ca="1" si="21"/>
        <v>#N/A</v>
      </c>
      <c r="R64" t="e">
        <f t="shared" ca="1" si="22"/>
        <v>#N/A</v>
      </c>
      <c r="S64" t="e">
        <f t="shared" ca="1" si="23"/>
        <v>#N/A</v>
      </c>
      <c r="T64" t="e">
        <f t="shared" ca="1" si="24"/>
        <v>#N/A</v>
      </c>
      <c r="U64" t="e">
        <f t="shared" ca="1" si="25"/>
        <v>#N/A</v>
      </c>
      <c r="V64" t="e">
        <f t="shared" ca="1" si="26"/>
        <v>#N/A</v>
      </c>
      <c r="W64" t="e">
        <f t="shared" ca="1" si="15"/>
        <v>#N/A</v>
      </c>
      <c r="X64" t="e">
        <f t="shared" ca="1" si="16"/>
        <v>#N/A</v>
      </c>
      <c r="Y64" t="e">
        <f t="shared" ca="1" si="17"/>
        <v>#N/A</v>
      </c>
      <c r="Z64" t="e">
        <f t="shared" ca="1" si="18"/>
        <v>#N/A</v>
      </c>
    </row>
    <row r="65" spans="1:26" x14ac:dyDescent="0.15">
      <c r="A65">
        <v>12</v>
      </c>
      <c r="B65">
        <f>高校一般!B7</f>
        <v>0</v>
      </c>
      <c r="C65">
        <f>高校一般!C7</f>
        <v>0</v>
      </c>
      <c r="D65">
        <f>高校一般!D7</f>
        <v>0</v>
      </c>
      <c r="E65">
        <f>高校一般!E7</f>
        <v>0</v>
      </c>
      <c r="F65">
        <f>高校一般!F7</f>
        <v>0</v>
      </c>
      <c r="G65">
        <f>高校一般!L7</f>
        <v>0</v>
      </c>
      <c r="H65">
        <f>高校一般!M7</f>
        <v>0</v>
      </c>
      <c r="J65">
        <f t="shared" si="8"/>
        <v>0</v>
      </c>
      <c r="K65">
        <f t="shared" si="9"/>
        <v>0</v>
      </c>
      <c r="M65">
        <f t="shared" si="19"/>
        <v>1</v>
      </c>
      <c r="N65" t="e">
        <f t="shared" ca="1" si="10"/>
        <v>#N/A</v>
      </c>
      <c r="O65">
        <v>61</v>
      </c>
      <c r="P65" t="e">
        <f t="shared" ca="1" si="20"/>
        <v>#N/A</v>
      </c>
      <c r="Q65" t="e">
        <f t="shared" ca="1" si="21"/>
        <v>#N/A</v>
      </c>
      <c r="R65" t="e">
        <f t="shared" ca="1" si="22"/>
        <v>#N/A</v>
      </c>
      <c r="S65" t="e">
        <f t="shared" ca="1" si="23"/>
        <v>#N/A</v>
      </c>
      <c r="T65" t="e">
        <f t="shared" ca="1" si="24"/>
        <v>#N/A</v>
      </c>
      <c r="U65" t="e">
        <f t="shared" ca="1" si="25"/>
        <v>#N/A</v>
      </c>
      <c r="V65" t="e">
        <f t="shared" ca="1" si="26"/>
        <v>#N/A</v>
      </c>
      <c r="W65" t="e">
        <f t="shared" ca="1" si="15"/>
        <v>#N/A</v>
      </c>
      <c r="X65" t="e">
        <f t="shared" ca="1" si="16"/>
        <v>#N/A</v>
      </c>
      <c r="Y65" t="e">
        <f t="shared" ca="1" si="17"/>
        <v>#N/A</v>
      </c>
      <c r="Z65" t="e">
        <f t="shared" ca="1" si="18"/>
        <v>#N/A</v>
      </c>
    </row>
    <row r="66" spans="1:26" x14ac:dyDescent="0.15">
      <c r="A66">
        <v>12</v>
      </c>
      <c r="B66">
        <f>高校一般!B8</f>
        <v>0</v>
      </c>
      <c r="C66">
        <f>高校一般!C8</f>
        <v>0</v>
      </c>
      <c r="D66">
        <f>高校一般!D8</f>
        <v>0</v>
      </c>
      <c r="E66">
        <f>高校一般!E8</f>
        <v>0</v>
      </c>
      <c r="F66">
        <f>高校一般!F8</f>
        <v>0</v>
      </c>
      <c r="G66">
        <f>高校一般!L8</f>
        <v>0</v>
      </c>
      <c r="H66">
        <f>高校一般!M8</f>
        <v>0</v>
      </c>
      <c r="J66">
        <f t="shared" si="8"/>
        <v>0</v>
      </c>
      <c r="K66">
        <f t="shared" si="9"/>
        <v>0</v>
      </c>
      <c r="M66">
        <f t="shared" si="19"/>
        <v>1</v>
      </c>
      <c r="N66" t="e">
        <f t="shared" ca="1" si="10"/>
        <v>#N/A</v>
      </c>
      <c r="O66">
        <v>62</v>
      </c>
      <c r="P66" t="e">
        <f t="shared" ca="1" si="20"/>
        <v>#N/A</v>
      </c>
      <c r="Q66" t="e">
        <f t="shared" ca="1" si="21"/>
        <v>#N/A</v>
      </c>
      <c r="R66" t="e">
        <f t="shared" ca="1" si="22"/>
        <v>#N/A</v>
      </c>
      <c r="S66" t="e">
        <f t="shared" ca="1" si="23"/>
        <v>#N/A</v>
      </c>
      <c r="T66" t="e">
        <f t="shared" ca="1" si="24"/>
        <v>#N/A</v>
      </c>
      <c r="U66" t="e">
        <f t="shared" ca="1" si="25"/>
        <v>#N/A</v>
      </c>
      <c r="V66" t="e">
        <f t="shared" ca="1" si="26"/>
        <v>#N/A</v>
      </c>
      <c r="W66" t="e">
        <f t="shared" ca="1" si="15"/>
        <v>#N/A</v>
      </c>
      <c r="X66" t="e">
        <f t="shared" ca="1" si="16"/>
        <v>#N/A</v>
      </c>
      <c r="Y66" t="e">
        <f t="shared" ca="1" si="17"/>
        <v>#N/A</v>
      </c>
      <c r="Z66" t="e">
        <f t="shared" ca="1" si="18"/>
        <v>#N/A</v>
      </c>
    </row>
    <row r="67" spans="1:26" x14ac:dyDescent="0.15">
      <c r="A67">
        <v>12</v>
      </c>
      <c r="B67">
        <f>高校一般!B9</f>
        <v>0</v>
      </c>
      <c r="C67">
        <f>高校一般!C9</f>
        <v>0</v>
      </c>
      <c r="D67">
        <f>高校一般!D9</f>
        <v>0</v>
      </c>
      <c r="E67">
        <f>高校一般!E9</f>
        <v>0</v>
      </c>
      <c r="F67">
        <f>高校一般!F9</f>
        <v>0</v>
      </c>
      <c r="G67">
        <f>高校一般!L9</f>
        <v>0</v>
      </c>
      <c r="H67">
        <f>高校一般!M9</f>
        <v>0</v>
      </c>
      <c r="J67">
        <f t="shared" si="8"/>
        <v>0</v>
      </c>
      <c r="K67">
        <f t="shared" si="9"/>
        <v>0</v>
      </c>
      <c r="M67">
        <f t="shared" si="19"/>
        <v>1</v>
      </c>
      <c r="N67" t="e">
        <f t="shared" ca="1" si="10"/>
        <v>#N/A</v>
      </c>
      <c r="O67">
        <v>63</v>
      </c>
      <c r="P67" t="e">
        <f t="shared" ca="1" si="20"/>
        <v>#N/A</v>
      </c>
      <c r="Q67" t="e">
        <f t="shared" ca="1" si="21"/>
        <v>#N/A</v>
      </c>
      <c r="R67" t="e">
        <f t="shared" ca="1" si="22"/>
        <v>#N/A</v>
      </c>
      <c r="S67" t="e">
        <f t="shared" ca="1" si="23"/>
        <v>#N/A</v>
      </c>
      <c r="T67" t="e">
        <f t="shared" ca="1" si="24"/>
        <v>#N/A</v>
      </c>
      <c r="U67" t="e">
        <f t="shared" ca="1" si="25"/>
        <v>#N/A</v>
      </c>
      <c r="V67" t="e">
        <f t="shared" ca="1" si="26"/>
        <v>#N/A</v>
      </c>
      <c r="W67" t="e">
        <f t="shared" ca="1" si="15"/>
        <v>#N/A</v>
      </c>
      <c r="X67" t="e">
        <f t="shared" ca="1" si="16"/>
        <v>#N/A</v>
      </c>
      <c r="Y67" t="e">
        <f t="shared" ca="1" si="17"/>
        <v>#N/A</v>
      </c>
      <c r="Z67" t="e">
        <f t="shared" ca="1" si="18"/>
        <v>#N/A</v>
      </c>
    </row>
    <row r="68" spans="1:26" x14ac:dyDescent="0.15">
      <c r="A68">
        <v>12</v>
      </c>
      <c r="B68">
        <f>高校一般!B10</f>
        <v>0</v>
      </c>
      <c r="C68">
        <f>高校一般!C10</f>
        <v>0</v>
      </c>
      <c r="D68">
        <f>高校一般!D10</f>
        <v>0</v>
      </c>
      <c r="E68">
        <f>高校一般!E10</f>
        <v>0</v>
      </c>
      <c r="F68">
        <f>高校一般!F10</f>
        <v>0</v>
      </c>
      <c r="G68">
        <f>高校一般!L10</f>
        <v>0</v>
      </c>
      <c r="H68">
        <f>高校一般!M10</f>
        <v>0</v>
      </c>
      <c r="J68">
        <f t="shared" si="8"/>
        <v>0</v>
      </c>
      <c r="K68">
        <f t="shared" si="9"/>
        <v>0</v>
      </c>
      <c r="M68">
        <f t="shared" si="19"/>
        <v>1</v>
      </c>
      <c r="N68" t="e">
        <f t="shared" ca="1" si="10"/>
        <v>#N/A</v>
      </c>
      <c r="O68">
        <v>64</v>
      </c>
      <c r="P68" t="e">
        <f t="shared" ca="1" si="20"/>
        <v>#N/A</v>
      </c>
      <c r="Q68" t="e">
        <f t="shared" ca="1" si="21"/>
        <v>#N/A</v>
      </c>
      <c r="R68" t="e">
        <f t="shared" ca="1" si="22"/>
        <v>#N/A</v>
      </c>
      <c r="S68" t="e">
        <f t="shared" ca="1" si="23"/>
        <v>#N/A</v>
      </c>
      <c r="T68" t="e">
        <f t="shared" ca="1" si="24"/>
        <v>#N/A</v>
      </c>
      <c r="U68" t="e">
        <f t="shared" ca="1" si="25"/>
        <v>#N/A</v>
      </c>
      <c r="V68" t="e">
        <f t="shared" ca="1" si="26"/>
        <v>#N/A</v>
      </c>
      <c r="W68" t="e">
        <f t="shared" ca="1" si="15"/>
        <v>#N/A</v>
      </c>
      <c r="X68" t="e">
        <f t="shared" ca="1" si="16"/>
        <v>#N/A</v>
      </c>
      <c r="Y68" t="e">
        <f t="shared" ca="1" si="17"/>
        <v>#N/A</v>
      </c>
      <c r="Z68" t="e">
        <f t="shared" ca="1" si="18"/>
        <v>#N/A</v>
      </c>
    </row>
    <row r="69" spans="1:26" x14ac:dyDescent="0.15">
      <c r="A69">
        <v>12</v>
      </c>
      <c r="B69">
        <f>高校一般!B11</f>
        <v>0</v>
      </c>
      <c r="C69">
        <f>高校一般!C11</f>
        <v>0</v>
      </c>
      <c r="D69">
        <f>高校一般!D11</f>
        <v>0</v>
      </c>
      <c r="E69">
        <f>高校一般!E11</f>
        <v>0</v>
      </c>
      <c r="F69">
        <f>高校一般!F11</f>
        <v>0</v>
      </c>
      <c r="G69">
        <f>高校一般!L11</f>
        <v>0</v>
      </c>
      <c r="H69">
        <f>高校一般!M11</f>
        <v>0</v>
      </c>
      <c r="J69">
        <f t="shared" si="8"/>
        <v>0</v>
      </c>
      <c r="K69">
        <f t="shared" si="9"/>
        <v>0</v>
      </c>
      <c r="M69">
        <f t="shared" ref="M69:M79" si="27">$O$4</f>
        <v>1</v>
      </c>
      <c r="N69" t="e">
        <f t="shared" ca="1" si="10"/>
        <v>#N/A</v>
      </c>
      <c r="O69">
        <v>65</v>
      </c>
      <c r="P69" t="e">
        <f t="shared" ref="P69:P79" ca="1" si="28">OFFSET(A$4,MATCH($O69,$K$5:$K$79,0),1)</f>
        <v>#N/A</v>
      </c>
      <c r="Q69" t="e">
        <f t="shared" ref="Q69:Q79" ca="1" si="29">OFFSET(B$4,MATCH($O69,$K$5:$K$79,0),1)</f>
        <v>#N/A</v>
      </c>
      <c r="R69" t="e">
        <f t="shared" ref="R69:R79" ca="1" si="30">OFFSET(C$4,MATCH($O69,$K$5:$K$79,0),1)</f>
        <v>#N/A</v>
      </c>
      <c r="S69" t="e">
        <f t="shared" ref="S69:S79" ca="1" si="31">OFFSET(D$4,MATCH($O69,$K$5:$K$79,0),1)</f>
        <v>#N/A</v>
      </c>
      <c r="T69" t="e">
        <f t="shared" ref="T69:T79" ca="1" si="32">OFFSET(E$4,MATCH($O69,$K$5:$K$79,0),1)</f>
        <v>#N/A</v>
      </c>
      <c r="U69" t="e">
        <f t="shared" ref="U69:U79" ca="1" si="33">OFFSET(F$4,MATCH($O69,$K$5:$K$79,0),1)</f>
        <v>#N/A</v>
      </c>
      <c r="V69" t="e">
        <f t="shared" ref="V69:V79" ca="1" si="34">OFFSET(G$4,MATCH($O69,$K$5:$K$79,0),1)</f>
        <v>#N/A</v>
      </c>
      <c r="W69" t="e">
        <f t="shared" ca="1" si="15"/>
        <v>#N/A</v>
      </c>
      <c r="X69" t="e">
        <f t="shared" ca="1" si="16"/>
        <v>#N/A</v>
      </c>
      <c r="Y69" t="e">
        <f t="shared" ca="1" si="17"/>
        <v>#N/A</v>
      </c>
      <c r="Z69" t="e">
        <f t="shared" ca="1" si="18"/>
        <v>#N/A</v>
      </c>
    </row>
    <row r="70" spans="1:26" x14ac:dyDescent="0.15">
      <c r="A70">
        <v>12</v>
      </c>
      <c r="B70">
        <f>高校一般!B12</f>
        <v>0</v>
      </c>
      <c r="C70">
        <f>高校一般!C12</f>
        <v>0</v>
      </c>
      <c r="D70">
        <f>高校一般!D12</f>
        <v>0</v>
      </c>
      <c r="E70">
        <f>高校一般!E12</f>
        <v>0</v>
      </c>
      <c r="F70">
        <f>高校一般!F12</f>
        <v>0</v>
      </c>
      <c r="G70">
        <f>高校一般!L12</f>
        <v>0</v>
      </c>
      <c r="H70">
        <f>高校一般!M12</f>
        <v>0</v>
      </c>
      <c r="J70">
        <f t="shared" ref="J70:J76" si="35">IF(B70=0,J69,J69+1)</f>
        <v>0</v>
      </c>
      <c r="K70">
        <f t="shared" ref="K70:K76" si="36">IF(B70=0,0,J70)</f>
        <v>0</v>
      </c>
      <c r="M70">
        <f t="shared" si="27"/>
        <v>1</v>
      </c>
      <c r="N70" t="e">
        <f t="shared" ref="N70:N79" ca="1" si="37">OFFSET(A$4,MATCH($O70,$K$5:$K$79,0),0)</f>
        <v>#N/A</v>
      </c>
      <c r="O70">
        <v>66</v>
      </c>
      <c r="P70" t="e">
        <f t="shared" ca="1" si="28"/>
        <v>#N/A</v>
      </c>
      <c r="Q70" t="e">
        <f t="shared" ca="1" si="29"/>
        <v>#N/A</v>
      </c>
      <c r="R70" t="e">
        <f t="shared" ca="1" si="30"/>
        <v>#N/A</v>
      </c>
      <c r="S70" t="e">
        <f t="shared" ca="1" si="31"/>
        <v>#N/A</v>
      </c>
      <c r="T70" t="e">
        <f t="shared" ca="1" si="32"/>
        <v>#N/A</v>
      </c>
      <c r="U70" t="e">
        <f t="shared" ca="1" si="33"/>
        <v>#N/A</v>
      </c>
      <c r="V70" t="e">
        <f t="shared" ca="1" si="34"/>
        <v>#N/A</v>
      </c>
      <c r="W70" t="e">
        <f t="shared" ca="1" si="15"/>
        <v>#N/A</v>
      </c>
      <c r="X70" t="e">
        <f t="shared" ca="1" si="16"/>
        <v>#N/A</v>
      </c>
      <c r="Y70" t="e">
        <f t="shared" ca="1" si="17"/>
        <v>#N/A</v>
      </c>
      <c r="Z70" t="e">
        <f t="shared" ca="1" si="18"/>
        <v>#N/A</v>
      </c>
    </row>
    <row r="71" spans="1:26" x14ac:dyDescent="0.15">
      <c r="A71">
        <v>12</v>
      </c>
      <c r="B71">
        <f>高校一般!B13</f>
        <v>0</v>
      </c>
      <c r="C71">
        <f>高校一般!C13</f>
        <v>0</v>
      </c>
      <c r="D71">
        <f>高校一般!D13</f>
        <v>0</v>
      </c>
      <c r="E71">
        <f>高校一般!E13</f>
        <v>0</v>
      </c>
      <c r="F71">
        <f>高校一般!F13</f>
        <v>0</v>
      </c>
      <c r="G71">
        <f>高校一般!L13</f>
        <v>0</v>
      </c>
      <c r="H71">
        <f>高校一般!M13</f>
        <v>0</v>
      </c>
      <c r="J71">
        <f t="shared" si="35"/>
        <v>0</v>
      </c>
      <c r="K71">
        <f t="shared" si="36"/>
        <v>0</v>
      </c>
      <c r="M71">
        <f t="shared" si="27"/>
        <v>1</v>
      </c>
      <c r="N71" t="e">
        <f t="shared" ca="1" si="37"/>
        <v>#N/A</v>
      </c>
      <c r="O71">
        <v>67</v>
      </c>
      <c r="P71" t="e">
        <f t="shared" ca="1" si="28"/>
        <v>#N/A</v>
      </c>
      <c r="Q71" t="e">
        <f t="shared" ca="1" si="29"/>
        <v>#N/A</v>
      </c>
      <c r="R71" t="e">
        <f t="shared" ca="1" si="30"/>
        <v>#N/A</v>
      </c>
      <c r="S71" t="e">
        <f t="shared" ca="1" si="31"/>
        <v>#N/A</v>
      </c>
      <c r="T71" t="e">
        <f t="shared" ca="1" si="32"/>
        <v>#N/A</v>
      </c>
      <c r="U71" t="e">
        <f t="shared" ca="1" si="33"/>
        <v>#N/A</v>
      </c>
      <c r="V71" t="e">
        <f t="shared" ca="1" si="34"/>
        <v>#N/A</v>
      </c>
      <c r="W71" t="e">
        <f t="shared" ca="1" si="15"/>
        <v>#N/A</v>
      </c>
      <c r="X71" t="e">
        <f t="shared" ca="1" si="16"/>
        <v>#N/A</v>
      </c>
      <c r="Y71" t="e">
        <f t="shared" ca="1" si="17"/>
        <v>#N/A</v>
      </c>
      <c r="Z71" t="e">
        <f t="shared" ca="1" si="18"/>
        <v>#N/A</v>
      </c>
    </row>
    <row r="72" spans="1:26" x14ac:dyDescent="0.15">
      <c r="A72">
        <v>12</v>
      </c>
      <c r="B72">
        <f>高校一般!B14</f>
        <v>0</v>
      </c>
      <c r="C72">
        <f>高校一般!C14</f>
        <v>0</v>
      </c>
      <c r="D72">
        <f>高校一般!D14</f>
        <v>0</v>
      </c>
      <c r="E72">
        <f>高校一般!E14</f>
        <v>0</v>
      </c>
      <c r="F72">
        <f>高校一般!F14</f>
        <v>0</v>
      </c>
      <c r="G72">
        <f>高校一般!L14</f>
        <v>0</v>
      </c>
      <c r="H72">
        <f>高校一般!M14</f>
        <v>0</v>
      </c>
      <c r="J72">
        <f t="shared" si="35"/>
        <v>0</v>
      </c>
      <c r="K72">
        <f t="shared" si="36"/>
        <v>0</v>
      </c>
      <c r="M72">
        <f t="shared" si="27"/>
        <v>1</v>
      </c>
      <c r="N72" t="e">
        <f t="shared" ca="1" si="37"/>
        <v>#N/A</v>
      </c>
      <c r="O72">
        <v>68</v>
      </c>
      <c r="P72" t="e">
        <f t="shared" ca="1" si="28"/>
        <v>#N/A</v>
      </c>
      <c r="Q72" t="e">
        <f t="shared" ca="1" si="29"/>
        <v>#N/A</v>
      </c>
      <c r="R72" t="e">
        <f t="shared" ca="1" si="30"/>
        <v>#N/A</v>
      </c>
      <c r="S72" t="e">
        <f t="shared" ca="1" si="31"/>
        <v>#N/A</v>
      </c>
      <c r="T72" t="e">
        <f t="shared" ca="1" si="32"/>
        <v>#N/A</v>
      </c>
      <c r="U72" t="e">
        <f t="shared" ca="1" si="33"/>
        <v>#N/A</v>
      </c>
      <c r="V72" t="e">
        <f t="shared" ca="1" si="34"/>
        <v>#N/A</v>
      </c>
      <c r="W72" t="e">
        <f t="shared" ca="1" si="15"/>
        <v>#N/A</v>
      </c>
      <c r="X72" t="e">
        <f t="shared" ca="1" si="16"/>
        <v>#N/A</v>
      </c>
      <c r="Y72" t="e">
        <f t="shared" ca="1" si="17"/>
        <v>#N/A</v>
      </c>
      <c r="Z72" t="e">
        <f t="shared" ca="1" si="18"/>
        <v>#N/A</v>
      </c>
    </row>
    <row r="73" spans="1:26" x14ac:dyDescent="0.15">
      <c r="A73">
        <v>12</v>
      </c>
      <c r="B73">
        <f>高校一般!B15</f>
        <v>0</v>
      </c>
      <c r="C73">
        <f>高校一般!C15</f>
        <v>0</v>
      </c>
      <c r="D73">
        <f>高校一般!D15</f>
        <v>0</v>
      </c>
      <c r="E73">
        <f>高校一般!E15</f>
        <v>0</v>
      </c>
      <c r="F73">
        <f>高校一般!F15</f>
        <v>0</v>
      </c>
      <c r="G73">
        <f>高校一般!L15</f>
        <v>0</v>
      </c>
      <c r="H73">
        <f>高校一般!M15</f>
        <v>0</v>
      </c>
      <c r="J73">
        <f t="shared" si="35"/>
        <v>0</v>
      </c>
      <c r="K73">
        <f t="shared" si="36"/>
        <v>0</v>
      </c>
      <c r="M73">
        <f t="shared" si="27"/>
        <v>1</v>
      </c>
      <c r="N73" t="e">
        <f t="shared" ca="1" si="37"/>
        <v>#N/A</v>
      </c>
      <c r="O73">
        <v>69</v>
      </c>
      <c r="P73" t="e">
        <f t="shared" ca="1" si="28"/>
        <v>#N/A</v>
      </c>
      <c r="Q73" t="e">
        <f t="shared" ca="1" si="29"/>
        <v>#N/A</v>
      </c>
      <c r="R73" t="e">
        <f t="shared" ca="1" si="30"/>
        <v>#N/A</v>
      </c>
      <c r="S73" t="e">
        <f t="shared" ca="1" si="31"/>
        <v>#N/A</v>
      </c>
      <c r="T73" t="e">
        <f t="shared" ca="1" si="32"/>
        <v>#N/A</v>
      </c>
      <c r="U73" t="e">
        <f t="shared" ca="1" si="33"/>
        <v>#N/A</v>
      </c>
      <c r="V73" t="e">
        <f t="shared" ca="1" si="34"/>
        <v>#N/A</v>
      </c>
      <c r="W73" t="e">
        <f t="shared" ca="1" si="15"/>
        <v>#N/A</v>
      </c>
      <c r="X73" t="e">
        <f t="shared" ca="1" si="16"/>
        <v>#N/A</v>
      </c>
      <c r="Y73" t="e">
        <f t="shared" ca="1" si="17"/>
        <v>#N/A</v>
      </c>
      <c r="Z73" t="e">
        <f t="shared" ca="1" si="18"/>
        <v>#N/A</v>
      </c>
    </row>
    <row r="74" spans="1:26" x14ac:dyDescent="0.15">
      <c r="A74">
        <v>12</v>
      </c>
      <c r="B74">
        <f>高校一般!B16</f>
        <v>0</v>
      </c>
      <c r="C74">
        <f>高校一般!C16</f>
        <v>0</v>
      </c>
      <c r="D74">
        <f>高校一般!D16</f>
        <v>0</v>
      </c>
      <c r="E74">
        <f>高校一般!E16</f>
        <v>0</v>
      </c>
      <c r="F74">
        <f>高校一般!F16</f>
        <v>0</v>
      </c>
      <c r="G74">
        <f>高校一般!L16</f>
        <v>0</v>
      </c>
      <c r="H74">
        <f>高校一般!M16</f>
        <v>0</v>
      </c>
      <c r="J74">
        <f t="shared" si="35"/>
        <v>0</v>
      </c>
      <c r="K74">
        <f t="shared" si="36"/>
        <v>0</v>
      </c>
      <c r="M74">
        <f t="shared" si="27"/>
        <v>1</v>
      </c>
      <c r="N74" t="e">
        <f t="shared" ca="1" si="37"/>
        <v>#N/A</v>
      </c>
      <c r="O74">
        <v>70</v>
      </c>
      <c r="P74" t="e">
        <f t="shared" ca="1" si="28"/>
        <v>#N/A</v>
      </c>
      <c r="Q74" t="e">
        <f t="shared" ca="1" si="29"/>
        <v>#N/A</v>
      </c>
      <c r="R74" t="e">
        <f t="shared" ca="1" si="30"/>
        <v>#N/A</v>
      </c>
      <c r="S74" t="e">
        <f t="shared" ca="1" si="31"/>
        <v>#N/A</v>
      </c>
      <c r="T74" t="e">
        <f t="shared" ca="1" si="32"/>
        <v>#N/A</v>
      </c>
      <c r="U74" t="e">
        <f t="shared" ca="1" si="33"/>
        <v>#N/A</v>
      </c>
      <c r="V74" t="e">
        <f t="shared" ca="1" si="34"/>
        <v>#N/A</v>
      </c>
      <c r="W74" t="e">
        <f t="shared" ca="1" si="15"/>
        <v>#N/A</v>
      </c>
      <c r="X74" t="e">
        <f t="shared" ca="1" si="16"/>
        <v>#N/A</v>
      </c>
      <c r="Y74" t="e">
        <f t="shared" ca="1" si="17"/>
        <v>#N/A</v>
      </c>
      <c r="Z74" t="e">
        <f t="shared" ca="1" si="18"/>
        <v>#N/A</v>
      </c>
    </row>
    <row r="75" spans="1:26" x14ac:dyDescent="0.15">
      <c r="A75">
        <v>12</v>
      </c>
      <c r="B75">
        <f>高校一般!B17</f>
        <v>0</v>
      </c>
      <c r="C75">
        <f>高校一般!C17</f>
        <v>0</v>
      </c>
      <c r="D75">
        <f>高校一般!D17</f>
        <v>0</v>
      </c>
      <c r="E75">
        <f>高校一般!E17</f>
        <v>0</v>
      </c>
      <c r="F75">
        <f>高校一般!F17</f>
        <v>0</v>
      </c>
      <c r="G75">
        <f>高校一般!L17</f>
        <v>0</v>
      </c>
      <c r="H75">
        <f>高校一般!M17</f>
        <v>0</v>
      </c>
      <c r="J75">
        <f t="shared" si="35"/>
        <v>0</v>
      </c>
      <c r="K75">
        <f t="shared" si="36"/>
        <v>0</v>
      </c>
      <c r="M75">
        <f t="shared" si="27"/>
        <v>1</v>
      </c>
      <c r="N75" t="e">
        <f t="shared" ca="1" si="37"/>
        <v>#N/A</v>
      </c>
      <c r="O75">
        <v>71</v>
      </c>
      <c r="P75" t="e">
        <f t="shared" ca="1" si="28"/>
        <v>#N/A</v>
      </c>
      <c r="Q75" t="e">
        <f t="shared" ca="1" si="29"/>
        <v>#N/A</v>
      </c>
      <c r="R75" t="e">
        <f t="shared" ca="1" si="30"/>
        <v>#N/A</v>
      </c>
      <c r="S75" t="e">
        <f t="shared" ca="1" si="31"/>
        <v>#N/A</v>
      </c>
      <c r="T75" t="e">
        <f t="shared" ca="1" si="32"/>
        <v>#N/A</v>
      </c>
      <c r="U75" t="e">
        <f t="shared" ca="1" si="33"/>
        <v>#N/A</v>
      </c>
      <c r="V75" t="e">
        <f t="shared" ca="1" si="34"/>
        <v>#N/A</v>
      </c>
      <c r="W75" t="e">
        <f t="shared" ca="1" si="15"/>
        <v>#N/A</v>
      </c>
      <c r="X75" t="e">
        <f t="shared" ca="1" si="16"/>
        <v>#N/A</v>
      </c>
      <c r="Y75" t="e">
        <f t="shared" ca="1" si="17"/>
        <v>#N/A</v>
      </c>
      <c r="Z75" t="e">
        <f t="shared" ca="1" si="18"/>
        <v>#N/A</v>
      </c>
    </row>
    <row r="76" spans="1:26" x14ac:dyDescent="0.15">
      <c r="A76">
        <v>12</v>
      </c>
      <c r="B76">
        <f>高校一般!B18</f>
        <v>0</v>
      </c>
      <c r="C76">
        <f>高校一般!C18</f>
        <v>0</v>
      </c>
      <c r="D76">
        <f>高校一般!D18</f>
        <v>0</v>
      </c>
      <c r="E76">
        <f>高校一般!E18</f>
        <v>0</v>
      </c>
      <c r="F76">
        <f>高校一般!F18</f>
        <v>0</v>
      </c>
      <c r="G76">
        <f>高校一般!L18</f>
        <v>0</v>
      </c>
      <c r="H76">
        <f>高校一般!M18</f>
        <v>0</v>
      </c>
      <c r="J76">
        <f t="shared" si="35"/>
        <v>0</v>
      </c>
      <c r="K76">
        <f t="shared" si="36"/>
        <v>0</v>
      </c>
      <c r="M76">
        <f t="shared" si="27"/>
        <v>1</v>
      </c>
      <c r="N76" t="e">
        <f t="shared" ca="1" si="37"/>
        <v>#N/A</v>
      </c>
      <c r="O76">
        <v>72</v>
      </c>
      <c r="P76" t="e">
        <f t="shared" ca="1" si="28"/>
        <v>#N/A</v>
      </c>
      <c r="Q76" t="e">
        <f t="shared" ca="1" si="29"/>
        <v>#N/A</v>
      </c>
      <c r="R76" t="e">
        <f t="shared" ca="1" si="30"/>
        <v>#N/A</v>
      </c>
      <c r="S76" t="e">
        <f t="shared" ca="1" si="31"/>
        <v>#N/A</v>
      </c>
      <c r="T76" t="e">
        <f t="shared" ca="1" si="32"/>
        <v>#N/A</v>
      </c>
      <c r="U76" t="e">
        <f t="shared" ca="1" si="33"/>
        <v>#N/A</v>
      </c>
      <c r="V76" t="e">
        <f t="shared" ca="1" si="34"/>
        <v>#N/A</v>
      </c>
      <c r="W76" t="e">
        <f t="shared" ca="1" si="15"/>
        <v>#N/A</v>
      </c>
      <c r="X76" t="e">
        <f t="shared" ca="1" si="16"/>
        <v>#N/A</v>
      </c>
      <c r="Y76" t="e">
        <f t="shared" ca="1" si="17"/>
        <v>#N/A</v>
      </c>
      <c r="Z76" t="e">
        <f t="shared" ca="1" si="18"/>
        <v>#N/A</v>
      </c>
    </row>
    <row r="77" spans="1:26" x14ac:dyDescent="0.15">
      <c r="A77">
        <v>13</v>
      </c>
      <c r="B77">
        <f>高校一般!B19</f>
        <v>0</v>
      </c>
      <c r="C77">
        <f>高校一般!C19</f>
        <v>0</v>
      </c>
      <c r="D77">
        <f>高校一般!D19</f>
        <v>0</v>
      </c>
      <c r="E77">
        <f>高校一般!E19</f>
        <v>0</v>
      </c>
      <c r="F77">
        <f>高校一般!F19</f>
        <v>0</v>
      </c>
      <c r="G77">
        <f>高校一般!L19</f>
        <v>0</v>
      </c>
      <c r="H77">
        <f>高校一般!M19</f>
        <v>0</v>
      </c>
      <c r="J77">
        <f t="shared" ref="J77:J79" si="38">IF(B77=0,J76,J76+1)</f>
        <v>0</v>
      </c>
      <c r="K77">
        <f t="shared" ref="K77:K79" si="39">IF(B77=0,0,J77)</f>
        <v>0</v>
      </c>
      <c r="M77">
        <f t="shared" si="27"/>
        <v>1</v>
      </c>
      <c r="N77" t="e">
        <f t="shared" ca="1" si="37"/>
        <v>#N/A</v>
      </c>
      <c r="O77">
        <v>73</v>
      </c>
      <c r="P77" t="e">
        <f t="shared" ca="1" si="28"/>
        <v>#N/A</v>
      </c>
      <c r="Q77" t="e">
        <f t="shared" ca="1" si="29"/>
        <v>#N/A</v>
      </c>
      <c r="R77" t="e">
        <f t="shared" ca="1" si="30"/>
        <v>#N/A</v>
      </c>
      <c r="S77" t="e">
        <f t="shared" ca="1" si="31"/>
        <v>#N/A</v>
      </c>
      <c r="T77" t="e">
        <f t="shared" ca="1" si="32"/>
        <v>#N/A</v>
      </c>
      <c r="U77" t="e">
        <f t="shared" ca="1" si="33"/>
        <v>#N/A</v>
      </c>
      <c r="V77" t="e">
        <f t="shared" ca="1" si="34"/>
        <v>#N/A</v>
      </c>
      <c r="W77" t="e">
        <f t="shared" ca="1" si="15"/>
        <v>#N/A</v>
      </c>
      <c r="X77" t="e">
        <f t="shared" ca="1" si="16"/>
        <v>#N/A</v>
      </c>
      <c r="Y77" t="e">
        <f t="shared" ca="1" si="17"/>
        <v>#N/A</v>
      </c>
      <c r="Z77" t="e">
        <f t="shared" ca="1" si="18"/>
        <v>#N/A</v>
      </c>
    </row>
    <row r="78" spans="1:26" x14ac:dyDescent="0.15">
      <c r="A78">
        <v>14</v>
      </c>
      <c r="B78">
        <f>高校一般!B20</f>
        <v>0</v>
      </c>
      <c r="C78">
        <f>高校一般!C20</f>
        <v>0</v>
      </c>
      <c r="D78">
        <f>高校一般!D20</f>
        <v>0</v>
      </c>
      <c r="E78">
        <f>高校一般!E20</f>
        <v>0</v>
      </c>
      <c r="F78">
        <f>高校一般!F20</f>
        <v>0</v>
      </c>
      <c r="G78">
        <f>高校一般!L20</f>
        <v>0</v>
      </c>
      <c r="H78">
        <f>高校一般!M20</f>
        <v>0</v>
      </c>
      <c r="J78">
        <f t="shared" si="38"/>
        <v>0</v>
      </c>
      <c r="K78">
        <f t="shared" si="39"/>
        <v>0</v>
      </c>
      <c r="M78">
        <f t="shared" si="27"/>
        <v>1</v>
      </c>
      <c r="N78" t="e">
        <f t="shared" ca="1" si="37"/>
        <v>#N/A</v>
      </c>
      <c r="O78">
        <v>74</v>
      </c>
      <c r="P78" t="e">
        <f t="shared" ca="1" si="28"/>
        <v>#N/A</v>
      </c>
      <c r="Q78" t="e">
        <f t="shared" ca="1" si="29"/>
        <v>#N/A</v>
      </c>
      <c r="R78" t="e">
        <f t="shared" ca="1" si="30"/>
        <v>#N/A</v>
      </c>
      <c r="S78" t="e">
        <f t="shared" ca="1" si="31"/>
        <v>#N/A</v>
      </c>
      <c r="T78" t="e">
        <f t="shared" ca="1" si="32"/>
        <v>#N/A</v>
      </c>
      <c r="U78" t="e">
        <f t="shared" ca="1" si="33"/>
        <v>#N/A</v>
      </c>
      <c r="V78" t="e">
        <f t="shared" ca="1" si="34"/>
        <v>#N/A</v>
      </c>
      <c r="W78" t="e">
        <f t="shared" ca="1" si="15"/>
        <v>#N/A</v>
      </c>
      <c r="X78" t="e">
        <f t="shared" ca="1" si="16"/>
        <v>#N/A</v>
      </c>
      <c r="Y78" t="e">
        <f t="shared" ca="1" si="17"/>
        <v>#N/A</v>
      </c>
      <c r="Z78" t="e">
        <f t="shared" ca="1" si="18"/>
        <v>#N/A</v>
      </c>
    </row>
    <row r="79" spans="1:26" x14ac:dyDescent="0.15">
      <c r="A79">
        <v>15</v>
      </c>
      <c r="B79">
        <f>高校一般!B21</f>
        <v>0</v>
      </c>
      <c r="C79">
        <f>高校一般!C21</f>
        <v>0</v>
      </c>
      <c r="D79">
        <f>高校一般!D21</f>
        <v>0</v>
      </c>
      <c r="E79">
        <f>高校一般!E21</f>
        <v>0</v>
      </c>
      <c r="F79">
        <f>高校一般!F21</f>
        <v>0</v>
      </c>
      <c r="G79">
        <f>高校一般!L21</f>
        <v>0</v>
      </c>
      <c r="H79">
        <f>高校一般!M21</f>
        <v>0</v>
      </c>
      <c r="J79">
        <f t="shared" si="38"/>
        <v>0</v>
      </c>
      <c r="K79">
        <f t="shared" si="39"/>
        <v>0</v>
      </c>
      <c r="M79">
        <f t="shared" si="27"/>
        <v>1</v>
      </c>
      <c r="N79" t="e">
        <f t="shared" ca="1" si="37"/>
        <v>#N/A</v>
      </c>
      <c r="O79">
        <v>75</v>
      </c>
      <c r="P79" t="e">
        <f t="shared" ca="1" si="28"/>
        <v>#N/A</v>
      </c>
      <c r="Q79" t="e">
        <f t="shared" ca="1" si="29"/>
        <v>#N/A</v>
      </c>
      <c r="R79" t="e">
        <f t="shared" ca="1" si="30"/>
        <v>#N/A</v>
      </c>
      <c r="S79" t="e">
        <f t="shared" ca="1" si="31"/>
        <v>#N/A</v>
      </c>
      <c r="T79" t="e">
        <f t="shared" ca="1" si="32"/>
        <v>#N/A</v>
      </c>
      <c r="U79" t="e">
        <f t="shared" ca="1" si="33"/>
        <v>#N/A</v>
      </c>
      <c r="V79" t="e">
        <f t="shared" ca="1" si="34"/>
        <v>#N/A</v>
      </c>
      <c r="W79" t="e">
        <f t="shared" ca="1" si="15"/>
        <v>#N/A</v>
      </c>
      <c r="X79" t="e">
        <f t="shared" ca="1" si="16"/>
        <v>#N/A</v>
      </c>
      <c r="Y79" t="e">
        <f t="shared" ca="1" si="17"/>
        <v>#N/A</v>
      </c>
      <c r="Z79" t="e">
        <f t="shared" ca="1" si="18"/>
        <v>#N/A</v>
      </c>
    </row>
  </sheetData>
  <sheetProtection sheet="1" objects="1" scenarios="1" select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summary</vt:lpstr>
      <vt:lpstr>2年以下</vt:lpstr>
      <vt:lpstr>34年</vt:lpstr>
      <vt:lpstr>56年</vt:lpstr>
      <vt:lpstr>中学</vt:lpstr>
      <vt:lpstr>高校一般</vt:lpstr>
      <vt:lpstr>管理用</vt:lpstr>
      <vt:lpstr>'2年以下'!Print_Area</vt:lpstr>
      <vt:lpstr>'34年'!Print_Area</vt:lpstr>
      <vt:lpstr>'56年'!Print_Area</vt:lpstr>
      <vt:lpstr>summary!Print_Area</vt:lpstr>
      <vt:lpstr>高校一般!Print_Area</vt:lpstr>
      <vt:lpstr>中学!Print_Area</vt:lpstr>
    </vt:vector>
  </TitlesOfParts>
  <Company>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kohzeki</dc:creator>
  <cp:lastModifiedBy>kohzeki o</cp:lastModifiedBy>
  <cp:lastPrinted>2026-04-27T16:34:55Z</cp:lastPrinted>
  <dcterms:created xsi:type="dcterms:W3CDTF">2019-05-20T09:06:19Z</dcterms:created>
  <dcterms:modified xsi:type="dcterms:W3CDTF">2026-04-27T16:59:27Z</dcterms:modified>
</cp:coreProperties>
</file>